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2000" firstSheet="3" activeTab="6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7"/>
  <c r="F17"/>
  <c r="F22"/>
  <c r="F13"/>
  <c r="F9"/>
  <c r="D10" i="8"/>
  <c r="D15"/>
  <c r="F10" i="3"/>
  <c r="G24"/>
  <c r="F24"/>
  <c r="H25"/>
  <c r="G25"/>
  <c r="F25"/>
  <c r="F37" i="10"/>
  <c r="G34" s="1"/>
  <c r="G37" s="1"/>
  <c r="H34" s="1"/>
  <c r="H37" s="1"/>
  <c r="I34" s="1"/>
  <c r="I37" s="1"/>
  <c r="J34" s="1"/>
  <c r="J37" s="1"/>
  <c r="J21"/>
  <c r="I21"/>
  <c r="H21"/>
  <c r="G21"/>
  <c r="F21"/>
  <c r="J11"/>
  <c r="I11"/>
  <c r="H11"/>
  <c r="G11"/>
  <c r="F11"/>
  <c r="J8"/>
  <c r="I8"/>
  <c r="H8"/>
  <c r="G8"/>
  <c r="F8"/>
  <c r="J14" l="1"/>
  <c r="J22" s="1"/>
  <c r="J28" s="1"/>
  <c r="J29" s="1"/>
  <c r="I14"/>
  <c r="I22" s="1"/>
  <c r="I28" s="1"/>
  <c r="I29" s="1"/>
  <c r="H14"/>
  <c r="H22" s="1"/>
  <c r="H28" s="1"/>
  <c r="H29" s="1"/>
  <c r="G14"/>
  <c r="G22" s="1"/>
  <c r="G28" s="1"/>
  <c r="G29" s="1"/>
  <c r="F14"/>
  <c r="F22" s="1"/>
  <c r="F28" s="1"/>
  <c r="F29" s="1"/>
</calcChain>
</file>

<file path=xl/sharedStrings.xml><?xml version="1.0" encoding="utf-8"?>
<sst xmlns="http://schemas.openxmlformats.org/spreadsheetml/2006/main" count="254" uniqueCount="125">
  <si>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</si>
  <si>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</si>
  <si>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</si>
  <si>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</si>
  <si>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</si>
  <si>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</si>
  <si>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</si>
  <si>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</si>
  <si>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</si>
  <si>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</si>
  <si>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</si>
  <si>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</si>
  <si>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</si>
  <si>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</si>
  <si>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</si>
  <si>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</si>
  <si>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</si>
  <si>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</si>
  <si>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</si>
  <si>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</si>
  <si>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</si>
  <si>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</si>
  <si>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</si>
  <si>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</si>
  <si>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</si>
  <si>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</si>
  <si>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</si>
  <si>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</si>
  <si>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</si>
  <si>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</si>
  <si>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</si>
  <si>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</si>
  <si>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</si>
  <si>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</si>
  <si>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</si>
  <si>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</si>
  <si>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</si>
  <si>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</si>
  <si>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</si>
  <si>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</si>
  <si>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</si>
  <si>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</si>
  <si>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</si>
  <si>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</si>
  <si>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</si>
  <si>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</si>
  <si>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</si>
  <si>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</si>
  <si>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</si>
  <si>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</si>
  <si>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</si>
  <si>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</si>
  <si>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</si>
  <si>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</si>
  <si>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</si>
  <si>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>4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</si>
  <si>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</si>
  <si>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</si>
  <si>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</si>
  <si>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</si>
  <si>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</si>
  <si>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</si>
  <si>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</si>
  <si>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</si>
  <si>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</si>
  <si>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</si>
  <si>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</si>
  <si>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</si>
  <si>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</si>
  <si>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</si>
  <si>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</si>
  <si>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</si>
  <si>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</si>
  <si>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</si>
  <si>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</si>
  <si>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Prihodi od upr. i adm. pristojbi</t>
  </si>
  <si>
    <t>Prihodi od imovine</t>
  </si>
  <si>
    <t>Prihodi od prodaje i donacija</t>
  </si>
  <si>
    <t>Naknade osig. I dr.</t>
  </si>
  <si>
    <t>Rashodi za nab. proiz. dug. imovine</t>
  </si>
  <si>
    <t>Ostali fin. Rashodi</t>
  </si>
  <si>
    <t>Tekuće donacije</t>
  </si>
  <si>
    <t>Dodatna ulag. na građ. obj.</t>
  </si>
  <si>
    <t>44 Decentralizirana sredstva</t>
  </si>
  <si>
    <t>58 Ostale pomoći</t>
  </si>
  <si>
    <t>11 Opći prihodi i primici</t>
  </si>
  <si>
    <t>56 Fondovi EU</t>
  </si>
  <si>
    <t>72 Prihodi od prod. građ. obj.</t>
  </si>
  <si>
    <t xml:space="preserve">7 Prihodi </t>
  </si>
  <si>
    <t>9 Obrazovanje</t>
  </si>
  <si>
    <t>091 Predškolsko i osnovno obrazovanje</t>
  </si>
  <si>
    <t>098 Usluge obrazovanja koje nisu drugdje svrstane</t>
  </si>
  <si>
    <t>PROGRAM A101206</t>
  </si>
  <si>
    <t>Aktivnost A101206T120602</t>
  </si>
  <si>
    <t>EU projekti UO za obrazovanje,kulturu i sport</t>
  </si>
  <si>
    <t>Europski socijalni fond-Projekt Zajedno možemo sve vol. 6/7-pomoćnik u nastavi</t>
  </si>
  <si>
    <t>Opći prihodi i primici</t>
  </si>
  <si>
    <t>5.6.</t>
  </si>
  <si>
    <t>1.1.</t>
  </si>
  <si>
    <t>Fondovi EU</t>
  </si>
  <si>
    <t>PROGRAM A101207</t>
  </si>
  <si>
    <t>Aktivnost A101207A120701</t>
  </si>
  <si>
    <t>Osiguranje uvjeta rada za redovno poslovanje</t>
  </si>
  <si>
    <t>Zakonski standard ustanova u obrazovanju</t>
  </si>
  <si>
    <t>4.4.</t>
  </si>
  <si>
    <t>Decentralizirana sredstva</t>
  </si>
  <si>
    <t>5.8.</t>
  </si>
  <si>
    <t>PROGRAM A101208</t>
  </si>
  <si>
    <t>Aktivnost A101207A120702</t>
  </si>
  <si>
    <t>Ostale pomoći-proračunski korisnici</t>
  </si>
  <si>
    <t>Aktivnost A101207K120703</t>
  </si>
  <si>
    <t>Aktivnost A101208A120809</t>
  </si>
  <si>
    <t>Aktivnost A101208A120804</t>
  </si>
  <si>
    <t>Aktivnost A101208A120811</t>
  </si>
  <si>
    <t>7.2.</t>
  </si>
  <si>
    <t>Aktivnost A101208A120819</t>
  </si>
  <si>
    <t>Ostali rashodi</t>
  </si>
  <si>
    <t>Ostale pomoći -proračunski korisnici</t>
  </si>
  <si>
    <t>Dodatna ulaganja na nefinancijskoj imovini</t>
  </si>
  <si>
    <t>Investicijska ulaganja u osnovne škole</t>
  </si>
  <si>
    <t>Kapitalna ulaganja u osnovne škole</t>
  </si>
  <si>
    <t>Investicijska ulaganja u osnovne škol</t>
  </si>
  <si>
    <t>Financiranje školskih projekata</t>
  </si>
  <si>
    <t>Opskrba higijenskim potrepštinama</t>
  </si>
  <si>
    <t>Rashodi za nabavu nefin. imovine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</si>
</sst>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4" fontId="6" fillId="0" borderId="4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left" vertical="center"/>
    </xf>
    <xf numFmtId="4" fontId="6" fillId="0" borderId="3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3" fontId="6" fillId="2" borderId="4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3" fontId="6" fillId="2" borderId="3" xfId="0" applyNumberFormat="1" applyFont="1" applyFill="1" applyBorder="1" applyAlignment="1" applyProtection="1">
      <alignment horizontal="right" wrapText="1"/>
    </xf>
    <xf numFmtId="0" fontId="0" fillId="0" borderId="3" xfId="0" applyBorder="1"/>
    <xf numFmtId="0" fontId="0" fillId="0" borderId="3" xfId="0" applyBorder="1" applyAlignment="1">
      <alignment horizontal="left"/>
    </xf>
    <xf numFmtId="0" fontId="1" fillId="0" borderId="3" xfId="0" applyFont="1" applyBorder="1"/>
    <xf numFmtId="0" fontId="1" fillId="0" borderId="3" xfId="0" applyFont="1" applyBorder="1" applyAlignment="1">
      <alignment horizontal="left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1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9" fillId="2" borderId="3" xfId="0" quotePrefix="1" applyFont="1" applyFill="1" applyBorder="1" applyAlignment="1">
      <alignment horizontal="left" vertical="center"/>
    </xf>
    <xf numFmtId="3" fontId="0" fillId="0" borderId="3" xfId="0" applyNumberFormat="1" applyBorder="1"/>
    <xf numFmtId="16" fontId="6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3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 indent="1"/>
    </xf>
    <xf numFmtId="3" fontId="3" fillId="2" borderId="3" xfId="0" applyNumberFormat="1" applyFont="1" applyFill="1" applyBorder="1" applyAlignment="1" applyProtection="1">
      <alignment horizontal="right"/>
    </xf>
    <xf numFmtId="0" fontId="22" fillId="0" borderId="0" xfId="0" applyFont="1"/>
    <xf numFmtId="0" fontId="23" fillId="0" borderId="0" xfId="0" applyFont="1"/>
    <xf numFmtId="16" fontId="1" fillId="0" borderId="3" xfId="0" applyNumberFormat="1" applyFont="1" applyBorder="1" applyAlignment="1">
      <alignment horizontal="left"/>
    </xf>
    <xf numFmtId="0" fontId="21" fillId="2" borderId="1" xfId="0" applyNumberFormat="1" applyFont="1" applyFill="1" applyBorder="1" applyAlignment="1" applyProtection="1">
      <alignment horizontal="left" vertical="center" wrapText="1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21" fillId="2" borderId="4" xfId="0" applyNumberFormat="1" applyFont="1" applyFill="1" applyBorder="1" applyAlignment="1" applyProtection="1">
      <alignment horizontal="left" vertical="center" wrapText="1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>
      <selection activeCell="H4" sqref="H4"/>
    </sheetView>
  </sheetViews>
  <sheetFormatPr defaultRowHeight="15"/>
  <cols>
    <col min="5" max="10" width="25.28515625" customWidth="1"/>
  </cols>
  <sheetData>
    <row r="1" spans="1:10" ht="42" customHeight="1">
      <c r="A1" s="100" t="s">
        <v>32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8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>
      <c r="A3" s="100" t="s">
        <v>18</v>
      </c>
      <c r="B3" s="100"/>
      <c r="C3" s="100"/>
      <c r="D3" s="100"/>
      <c r="E3" s="100"/>
      <c r="F3" s="100"/>
      <c r="G3" s="100"/>
      <c r="H3" s="100"/>
      <c r="I3" s="113"/>
      <c r="J3" s="113"/>
    </row>
    <row r="4" spans="1:10" ht="18">
      <c r="A4" s="24"/>
      <c r="B4" s="24"/>
      <c r="C4" s="24"/>
      <c r="D4" s="24"/>
      <c r="E4" s="24"/>
      <c r="F4" s="24"/>
      <c r="G4" s="24"/>
      <c r="H4" s="24"/>
      <c r="I4" s="5"/>
      <c r="J4" s="5"/>
    </row>
    <row r="5" spans="1:10" ht="15.75">
      <c r="A5" s="100" t="s">
        <v>24</v>
      </c>
      <c r="B5" s="101"/>
      <c r="C5" s="101"/>
      <c r="D5" s="101"/>
      <c r="E5" s="101"/>
      <c r="F5" s="101"/>
      <c r="G5" s="101"/>
      <c r="H5" s="101"/>
      <c r="I5" s="101"/>
      <c r="J5" s="101"/>
    </row>
    <row r="6" spans="1:10" ht="18">
      <c r="A6" s="1"/>
      <c r="B6" s="2"/>
      <c r="C6" s="2"/>
      <c r="D6" s="2"/>
      <c r="E6" s="6"/>
      <c r="F6" s="7"/>
      <c r="G6" s="7"/>
      <c r="H6" s="7"/>
      <c r="I6" s="7"/>
      <c r="J6" s="35" t="s">
        <v>37</v>
      </c>
    </row>
    <row r="7" spans="1:10" ht="25.5">
      <c r="A7" s="28"/>
      <c r="B7" s="29"/>
      <c r="C7" s="29"/>
      <c r="D7" s="30"/>
      <c r="E7" s="31"/>
      <c r="F7" s="3" t="s">
        <v>38</v>
      </c>
      <c r="G7" s="3" t="s">
        <v>36</v>
      </c>
      <c r="H7" s="3" t="s">
        <v>46</v>
      </c>
      <c r="I7" s="3" t="s">
        <v>47</v>
      </c>
      <c r="J7" s="3" t="s">
        <v>48</v>
      </c>
    </row>
    <row r="8" spans="1:10">
      <c r="A8" s="105" t="s">
        <v>0</v>
      </c>
      <c r="B8" s="99"/>
      <c r="C8" s="99"/>
      <c r="D8" s="99"/>
      <c r="E8" s="114"/>
      <c r="F8" s="32">
        <f>F9+F10</f>
        <v>431808</v>
      </c>
      <c r="G8" s="32">
        <f t="shared" ref="G8:J8" si="0">G9+G10</f>
        <v>395770.15</v>
      </c>
      <c r="H8" s="32">
        <f t="shared" si="0"/>
        <v>487809</v>
      </c>
      <c r="I8" s="32">
        <f t="shared" si="0"/>
        <v>487809</v>
      </c>
      <c r="J8" s="32">
        <f t="shared" si="0"/>
        <v>487809</v>
      </c>
    </row>
    <row r="9" spans="1:10">
      <c r="A9" s="115" t="s">
        <v>40</v>
      </c>
      <c r="B9" s="116"/>
      <c r="C9" s="116"/>
      <c r="D9" s="116"/>
      <c r="E9" s="112"/>
      <c r="F9" s="33">
        <v>431740</v>
      </c>
      <c r="G9" s="33">
        <v>395620.15</v>
      </c>
      <c r="H9" s="33">
        <v>487739</v>
      </c>
      <c r="I9" s="33">
        <v>487739</v>
      </c>
      <c r="J9" s="33">
        <v>487739</v>
      </c>
    </row>
    <row r="10" spans="1:10">
      <c r="A10" s="117" t="s">
        <v>41</v>
      </c>
      <c r="B10" s="112"/>
      <c r="C10" s="112"/>
      <c r="D10" s="112"/>
      <c r="E10" s="112"/>
      <c r="F10" s="33">
        <v>68</v>
      </c>
      <c r="G10" s="33">
        <v>150</v>
      </c>
      <c r="H10" s="33">
        <v>70</v>
      </c>
      <c r="I10" s="33">
        <v>70</v>
      </c>
      <c r="J10" s="33">
        <v>70</v>
      </c>
    </row>
    <row r="11" spans="1:10">
      <c r="A11" s="36" t="s">
        <v>1</v>
      </c>
      <c r="B11" s="45"/>
      <c r="C11" s="45"/>
      <c r="D11" s="45"/>
      <c r="E11" s="45"/>
      <c r="F11" s="32">
        <f>F12+F13</f>
        <v>435887</v>
      </c>
      <c r="G11" s="32">
        <f t="shared" ref="G11:J11" si="1">G12+G13</f>
        <v>455821</v>
      </c>
      <c r="H11" s="32">
        <f t="shared" si="1"/>
        <v>487809</v>
      </c>
      <c r="I11" s="32">
        <f t="shared" si="1"/>
        <v>487809</v>
      </c>
      <c r="J11" s="32">
        <f t="shared" si="1"/>
        <v>487809</v>
      </c>
    </row>
    <row r="12" spans="1:10">
      <c r="A12" s="118" t="s">
        <v>42</v>
      </c>
      <c r="B12" s="116"/>
      <c r="C12" s="116"/>
      <c r="D12" s="116"/>
      <c r="E12" s="116"/>
      <c r="F12" s="33">
        <v>429832</v>
      </c>
      <c r="G12" s="33">
        <v>433773</v>
      </c>
      <c r="H12" s="33">
        <v>487809</v>
      </c>
      <c r="I12" s="33">
        <v>487809</v>
      </c>
      <c r="J12" s="46">
        <v>487809</v>
      </c>
    </row>
    <row r="13" spans="1:10">
      <c r="A13" s="111" t="s">
        <v>43</v>
      </c>
      <c r="B13" s="112"/>
      <c r="C13" s="112"/>
      <c r="D13" s="112"/>
      <c r="E13" s="112"/>
      <c r="F13" s="47">
        <v>6055</v>
      </c>
      <c r="G13" s="47">
        <v>22048</v>
      </c>
      <c r="H13" s="47"/>
      <c r="I13" s="47"/>
      <c r="J13" s="46"/>
    </row>
    <row r="14" spans="1:10">
      <c r="A14" s="98" t="s">
        <v>67</v>
      </c>
      <c r="B14" s="99"/>
      <c r="C14" s="99"/>
      <c r="D14" s="99"/>
      <c r="E14" s="99"/>
      <c r="F14" s="32">
        <f>F8-F11</f>
        <v>-4079</v>
      </c>
      <c r="G14" s="32">
        <f t="shared" ref="G14:J14" si="2">G8-G11</f>
        <v>-60050.849999999977</v>
      </c>
      <c r="H14" s="32">
        <f t="shared" si="2"/>
        <v>0</v>
      </c>
      <c r="I14" s="32">
        <f t="shared" si="2"/>
        <v>0</v>
      </c>
      <c r="J14" s="32">
        <f t="shared" si="2"/>
        <v>0</v>
      </c>
    </row>
    <row r="15" spans="1:10" ht="18">
      <c r="A15" s="24"/>
      <c r="B15" s="22"/>
      <c r="C15" s="22"/>
      <c r="D15" s="22"/>
      <c r="E15" s="22"/>
      <c r="F15" s="22"/>
      <c r="G15" s="22"/>
      <c r="H15" s="23"/>
      <c r="I15" s="23"/>
      <c r="J15" s="23"/>
    </row>
    <row r="16" spans="1:10" ht="15.75">
      <c r="A16" s="100" t="s">
        <v>25</v>
      </c>
      <c r="B16" s="101"/>
      <c r="C16" s="101"/>
      <c r="D16" s="101"/>
      <c r="E16" s="101"/>
      <c r="F16" s="101"/>
      <c r="G16" s="101"/>
      <c r="H16" s="101"/>
      <c r="I16" s="101"/>
      <c r="J16" s="101"/>
    </row>
    <row r="17" spans="1:10" ht="18">
      <c r="A17" s="24"/>
      <c r="B17" s="22"/>
      <c r="C17" s="22"/>
      <c r="D17" s="22"/>
      <c r="E17" s="22"/>
      <c r="F17" s="22"/>
      <c r="G17" s="22"/>
      <c r="H17" s="23"/>
      <c r="I17" s="23"/>
      <c r="J17" s="23"/>
    </row>
    <row r="18" spans="1:10" ht="25.5">
      <c r="A18" s="28"/>
      <c r="B18" s="29"/>
      <c r="C18" s="29"/>
      <c r="D18" s="30"/>
      <c r="E18" s="31"/>
      <c r="F18" s="3" t="s">
        <v>38</v>
      </c>
      <c r="G18" s="3" t="s">
        <v>36</v>
      </c>
      <c r="H18" s="3" t="s">
        <v>46</v>
      </c>
      <c r="I18" s="3" t="s">
        <v>47</v>
      </c>
      <c r="J18" s="3" t="s">
        <v>48</v>
      </c>
    </row>
    <row r="19" spans="1:10">
      <c r="A19" s="111" t="s">
        <v>44</v>
      </c>
      <c r="B19" s="112"/>
      <c r="C19" s="112"/>
      <c r="D19" s="112"/>
      <c r="E19" s="112"/>
      <c r="F19" s="47"/>
      <c r="G19" s="47"/>
      <c r="H19" s="47"/>
      <c r="I19" s="47"/>
      <c r="J19" s="46"/>
    </row>
    <row r="20" spans="1:10">
      <c r="A20" s="111" t="s">
        <v>45</v>
      </c>
      <c r="B20" s="112"/>
      <c r="C20" s="112"/>
      <c r="D20" s="112"/>
      <c r="E20" s="112"/>
      <c r="F20" s="47"/>
      <c r="G20" s="47"/>
      <c r="H20" s="47"/>
      <c r="I20" s="47"/>
      <c r="J20" s="46"/>
    </row>
    <row r="21" spans="1:10">
      <c r="A21" s="98" t="s">
        <v>2</v>
      </c>
      <c r="B21" s="99"/>
      <c r="C21" s="99"/>
      <c r="D21" s="99"/>
      <c r="E21" s="99"/>
      <c r="F21" s="32">
        <f>F19-F20</f>
        <v>0</v>
      </c>
      <c r="G21" s="32">
        <f t="shared" ref="G21:J21" si="3">G19-G20</f>
        <v>0</v>
      </c>
      <c r="H21" s="32">
        <f t="shared" si="3"/>
        <v>0</v>
      </c>
      <c r="I21" s="32">
        <f t="shared" si="3"/>
        <v>0</v>
      </c>
      <c r="J21" s="32">
        <f t="shared" si="3"/>
        <v>0</v>
      </c>
    </row>
    <row r="22" spans="1:10">
      <c r="A22" s="98" t="s">
        <v>68</v>
      </c>
      <c r="B22" s="99"/>
      <c r="C22" s="99"/>
      <c r="D22" s="99"/>
      <c r="E22" s="99"/>
      <c r="F22" s="32">
        <f>F14+F21</f>
        <v>-4079</v>
      </c>
      <c r="G22" s="32">
        <f t="shared" ref="G22:J22" si="4">G14+G21</f>
        <v>-60050.849999999977</v>
      </c>
      <c r="H22" s="32">
        <f t="shared" si="4"/>
        <v>0</v>
      </c>
      <c r="I22" s="32">
        <f t="shared" si="4"/>
        <v>0</v>
      </c>
      <c r="J22" s="32">
        <f t="shared" si="4"/>
        <v>0</v>
      </c>
    </row>
    <row r="23" spans="1:10" ht="18">
      <c r="A23" s="21"/>
      <c r="B23" s="22"/>
      <c r="C23" s="22"/>
      <c r="D23" s="22"/>
      <c r="E23" s="22"/>
      <c r="F23" s="22"/>
      <c r="G23" s="22"/>
      <c r="H23" s="23"/>
      <c r="I23" s="23"/>
      <c r="J23" s="23"/>
    </row>
    <row r="24" spans="1:10" ht="15.75">
      <c r="A24" s="100" t="s">
        <v>69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ht="15.75">
      <c r="A25" s="43"/>
      <c r="B25" s="44"/>
      <c r="C25" s="44"/>
      <c r="D25" s="44"/>
      <c r="E25" s="44"/>
      <c r="F25" s="44"/>
      <c r="G25" s="44"/>
      <c r="H25" s="44"/>
      <c r="I25" s="44"/>
      <c r="J25" s="44"/>
    </row>
    <row r="26" spans="1:10" ht="25.5">
      <c r="A26" s="28"/>
      <c r="B26" s="29"/>
      <c r="C26" s="29"/>
      <c r="D26" s="30"/>
      <c r="E26" s="31"/>
      <c r="F26" s="3" t="s">
        <v>38</v>
      </c>
      <c r="G26" s="3" t="s">
        <v>36</v>
      </c>
      <c r="H26" s="3" t="s">
        <v>46</v>
      </c>
      <c r="I26" s="3" t="s">
        <v>47</v>
      </c>
      <c r="J26" s="3" t="s">
        <v>48</v>
      </c>
    </row>
    <row r="27" spans="1:10" ht="15" customHeight="1">
      <c r="A27" s="102" t="s">
        <v>70</v>
      </c>
      <c r="B27" s="103"/>
      <c r="C27" s="103"/>
      <c r="D27" s="103"/>
      <c r="E27" s="104"/>
      <c r="F27" s="48">
        <v>962</v>
      </c>
      <c r="G27" s="48">
        <v>0</v>
      </c>
      <c r="H27" s="48">
        <v>0</v>
      </c>
      <c r="I27" s="48">
        <v>0</v>
      </c>
      <c r="J27" s="49">
        <v>0</v>
      </c>
    </row>
    <row r="28" spans="1:10" ht="15" customHeight="1">
      <c r="A28" s="98" t="s">
        <v>71</v>
      </c>
      <c r="B28" s="99"/>
      <c r="C28" s="99"/>
      <c r="D28" s="99"/>
      <c r="E28" s="99"/>
      <c r="F28" s="50">
        <f>F22+F27</f>
        <v>-3117</v>
      </c>
      <c r="G28" s="50">
        <f t="shared" ref="G28:J28" si="5">G22+G27</f>
        <v>-60050.849999999977</v>
      </c>
      <c r="H28" s="50">
        <f t="shared" si="5"/>
        <v>0</v>
      </c>
      <c r="I28" s="50">
        <f t="shared" si="5"/>
        <v>0</v>
      </c>
      <c r="J28" s="51">
        <f t="shared" si="5"/>
        <v>0</v>
      </c>
    </row>
    <row r="29" spans="1:10" ht="45" customHeight="1">
      <c r="A29" s="105" t="s">
        <v>72</v>
      </c>
      <c r="B29" s="106"/>
      <c r="C29" s="106"/>
      <c r="D29" s="106"/>
      <c r="E29" s="107"/>
      <c r="F29" s="50">
        <f>F14+F21+F27-F28</f>
        <v>0</v>
      </c>
      <c r="G29" s="50">
        <f t="shared" ref="G29:J29" si="6">G14+G21+G27-G28</f>
        <v>0</v>
      </c>
      <c r="H29" s="50">
        <f t="shared" si="6"/>
        <v>0</v>
      </c>
      <c r="I29" s="50">
        <f t="shared" si="6"/>
        <v>0</v>
      </c>
      <c r="J29" s="51">
        <f t="shared" si="6"/>
        <v>0</v>
      </c>
    </row>
    <row r="30" spans="1:10" ht="15.75">
      <c r="A30" s="52"/>
      <c r="B30" s="53"/>
      <c r="C30" s="53"/>
      <c r="D30" s="53"/>
      <c r="E30" s="53"/>
      <c r="F30" s="53"/>
      <c r="G30" s="53"/>
      <c r="H30" s="53"/>
      <c r="I30" s="53"/>
      <c r="J30" s="53"/>
    </row>
    <row r="31" spans="1:10" ht="15.75">
      <c r="A31" s="108" t="s">
        <v>66</v>
      </c>
      <c r="B31" s="108"/>
      <c r="C31" s="108"/>
      <c r="D31" s="108"/>
      <c r="E31" s="108"/>
      <c r="F31" s="108"/>
      <c r="G31" s="108"/>
      <c r="H31" s="108"/>
      <c r="I31" s="108"/>
      <c r="J31" s="108"/>
    </row>
    <row r="32" spans="1:10" ht="18">
      <c r="A32" s="54"/>
      <c r="B32" s="55"/>
      <c r="C32" s="55"/>
      <c r="D32" s="55"/>
      <c r="E32" s="55"/>
      <c r="F32" s="55"/>
      <c r="G32" s="55"/>
      <c r="H32" s="56"/>
      <c r="I32" s="56"/>
      <c r="J32" s="56"/>
    </row>
    <row r="33" spans="1:10" ht="25.5">
      <c r="A33" s="57"/>
      <c r="B33" s="58"/>
      <c r="C33" s="58"/>
      <c r="D33" s="59"/>
      <c r="E33" s="60"/>
      <c r="F33" s="61" t="s">
        <v>38</v>
      </c>
      <c r="G33" s="61" t="s">
        <v>36</v>
      </c>
      <c r="H33" s="61" t="s">
        <v>46</v>
      </c>
      <c r="I33" s="61" t="s">
        <v>47</v>
      </c>
      <c r="J33" s="61" t="s">
        <v>48</v>
      </c>
    </row>
    <row r="34" spans="1:10">
      <c r="A34" s="102" t="s">
        <v>70</v>
      </c>
      <c r="B34" s="103"/>
      <c r="C34" s="103"/>
      <c r="D34" s="103"/>
      <c r="E34" s="104"/>
      <c r="F34" s="48">
        <v>962</v>
      </c>
      <c r="G34" s="48">
        <f>F37</f>
        <v>-3117</v>
      </c>
      <c r="H34" s="48">
        <f>G37</f>
        <v>-3117</v>
      </c>
      <c r="I34" s="48">
        <f>H37</f>
        <v>-3117</v>
      </c>
      <c r="J34" s="49">
        <f>I37</f>
        <v>-3117</v>
      </c>
    </row>
    <row r="35" spans="1:10" ht="28.5" customHeight="1">
      <c r="A35" s="102" t="s">
        <v>73</v>
      </c>
      <c r="B35" s="103"/>
      <c r="C35" s="103"/>
      <c r="D35" s="103"/>
      <c r="E35" s="104"/>
      <c r="F35" s="48"/>
      <c r="G35" s="48">
        <v>0</v>
      </c>
      <c r="H35" s="48">
        <v>0</v>
      </c>
      <c r="I35" s="48">
        <v>0</v>
      </c>
      <c r="J35" s="49">
        <v>0</v>
      </c>
    </row>
    <row r="36" spans="1:10">
      <c r="A36" s="102" t="s">
        <v>74</v>
      </c>
      <c r="B36" s="109"/>
      <c r="C36" s="109"/>
      <c r="D36" s="109"/>
      <c r="E36" s="110"/>
      <c r="F36" s="48">
        <v>-4079</v>
      </c>
      <c r="G36" s="48">
        <v>0</v>
      </c>
      <c r="H36" s="48">
        <v>0</v>
      </c>
      <c r="I36" s="48">
        <v>0</v>
      </c>
      <c r="J36" s="49">
        <v>0</v>
      </c>
    </row>
    <row r="37" spans="1:10" ht="15" customHeight="1">
      <c r="A37" s="98" t="s">
        <v>71</v>
      </c>
      <c r="B37" s="99"/>
      <c r="C37" s="99"/>
      <c r="D37" s="99"/>
      <c r="E37" s="99"/>
      <c r="F37" s="34">
        <f>F34-F35+F36</f>
        <v>-3117</v>
      </c>
      <c r="G37" s="34">
        <f t="shared" ref="G37:J37" si="7">G34-G35+G36</f>
        <v>-3117</v>
      </c>
      <c r="H37" s="34">
        <f t="shared" si="7"/>
        <v>-3117</v>
      </c>
      <c r="I37" s="34">
        <f t="shared" si="7"/>
        <v>-3117</v>
      </c>
      <c r="J37" s="62">
        <f t="shared" si="7"/>
        <v>-3117</v>
      </c>
    </row>
    <row r="38" spans="1:10" ht="17.25" customHeight="1"/>
    <row r="39" spans="1:10">
      <c r="A39" s="96" t="s">
        <v>39</v>
      </c>
      <c r="B39" s="97"/>
      <c r="C39" s="97"/>
      <c r="D39" s="97"/>
      <c r="E39" s="97"/>
      <c r="F39" s="97"/>
      <c r="G39" s="97"/>
      <c r="H39" s="97"/>
      <c r="I39" s="97"/>
      <c r="J39" s="97"/>
    </row>
    <row r="40" spans="1:10" ht="9" customHeight="1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opLeftCell="A22" workbookViewId="0">
      <selection activeCell="E11" sqref="E11"/>
    </sheetView>
  </sheetViews>
  <sheetFormatPr defaultRowHeight="1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>
      <c r="A1" s="100" t="s">
        <v>32</v>
      </c>
      <c r="B1" s="100"/>
      <c r="C1" s="100"/>
      <c r="D1" s="100"/>
      <c r="E1" s="100"/>
      <c r="F1" s="100"/>
      <c r="G1" s="100"/>
      <c r="H1" s="100"/>
    </row>
    <row r="2" spans="1:8" ht="18" customHeight="1">
      <c r="A2" s="4"/>
      <c r="B2" s="4"/>
      <c r="C2" s="4"/>
      <c r="D2" s="4"/>
      <c r="E2" s="4"/>
      <c r="F2" s="4"/>
      <c r="G2" s="4"/>
      <c r="H2" s="4"/>
    </row>
    <row r="3" spans="1:8" ht="15.75" customHeight="1">
      <c r="A3" s="100" t="s">
        <v>18</v>
      </c>
      <c r="B3" s="100"/>
      <c r="C3" s="100"/>
      <c r="D3" s="100"/>
      <c r="E3" s="100"/>
      <c r="F3" s="100"/>
      <c r="G3" s="100"/>
      <c r="H3" s="100"/>
    </row>
    <row r="4" spans="1:8" ht="18">
      <c r="A4" s="4"/>
      <c r="B4" s="4"/>
      <c r="C4" s="4"/>
      <c r="D4" s="4"/>
      <c r="E4" s="4"/>
      <c r="F4" s="4"/>
      <c r="G4" s="5"/>
      <c r="H4" s="5"/>
    </row>
    <row r="5" spans="1:8" ht="18" customHeight="1">
      <c r="A5" s="100" t="s">
        <v>4</v>
      </c>
      <c r="B5" s="100"/>
      <c r="C5" s="100"/>
      <c r="D5" s="100"/>
      <c r="E5" s="100"/>
      <c r="F5" s="100"/>
      <c r="G5" s="100"/>
      <c r="H5" s="100"/>
    </row>
    <row r="6" spans="1:8" ht="18">
      <c r="A6" s="4"/>
      <c r="B6" s="4"/>
      <c r="C6" s="4"/>
      <c r="D6" s="4"/>
      <c r="E6" s="4"/>
      <c r="F6" s="4"/>
      <c r="G6" s="5"/>
      <c r="H6" s="5"/>
    </row>
    <row r="7" spans="1:8" ht="15.75" customHeight="1">
      <c r="A7" s="100" t="s">
        <v>49</v>
      </c>
      <c r="B7" s="100"/>
      <c r="C7" s="100"/>
      <c r="D7" s="100"/>
      <c r="E7" s="100"/>
      <c r="F7" s="100"/>
      <c r="G7" s="100"/>
      <c r="H7" s="100"/>
    </row>
    <row r="8" spans="1:8" ht="18">
      <c r="A8" s="4"/>
      <c r="B8" s="4"/>
      <c r="C8" s="4"/>
      <c r="D8" s="4"/>
      <c r="E8" s="4"/>
      <c r="F8" s="4"/>
      <c r="G8" s="5"/>
      <c r="H8" s="5"/>
    </row>
    <row r="9" spans="1:8" ht="25.5">
      <c r="A9" s="20" t="s">
        <v>5</v>
      </c>
      <c r="B9" s="19" t="s">
        <v>6</v>
      </c>
      <c r="C9" s="19" t="s">
        <v>3</v>
      </c>
      <c r="D9" s="19" t="s">
        <v>35</v>
      </c>
      <c r="E9" s="20" t="s">
        <v>36</v>
      </c>
      <c r="F9" s="20" t="s">
        <v>33</v>
      </c>
      <c r="G9" s="20" t="s">
        <v>26</v>
      </c>
      <c r="H9" s="20" t="s">
        <v>34</v>
      </c>
    </row>
    <row r="10" spans="1:8">
      <c r="A10" s="39"/>
      <c r="B10" s="40"/>
      <c r="C10" s="38" t="s">
        <v>0</v>
      </c>
      <c r="D10" s="63">
        <v>431808</v>
      </c>
      <c r="E10" s="73">
        <v>395770</v>
      </c>
      <c r="F10" s="73">
        <f>SUM(F11)+F17</f>
        <v>423237</v>
      </c>
      <c r="G10" s="73"/>
      <c r="H10" s="73"/>
    </row>
    <row r="11" spans="1:8" ht="15.75" customHeight="1">
      <c r="A11" s="11">
        <v>6</v>
      </c>
      <c r="B11" s="11"/>
      <c r="C11" s="11" t="s">
        <v>7</v>
      </c>
      <c r="D11" s="8">
        <v>431740</v>
      </c>
      <c r="E11" s="9">
        <v>395620</v>
      </c>
      <c r="F11" s="9">
        <v>423167</v>
      </c>
      <c r="G11" s="9">
        <v>423167</v>
      </c>
      <c r="H11" s="9">
        <v>423167</v>
      </c>
    </row>
    <row r="12" spans="1:8" ht="38.25">
      <c r="A12" s="11"/>
      <c r="B12" s="16">
        <v>63</v>
      </c>
      <c r="C12" s="16" t="s">
        <v>28</v>
      </c>
      <c r="D12" s="8">
        <v>386239</v>
      </c>
      <c r="E12" s="9">
        <v>395620</v>
      </c>
      <c r="F12" s="9">
        <v>423167</v>
      </c>
      <c r="G12" s="9">
        <v>423167</v>
      </c>
      <c r="H12" s="9">
        <v>423167</v>
      </c>
    </row>
    <row r="13" spans="1:8">
      <c r="A13" s="11"/>
      <c r="B13" s="16">
        <v>64</v>
      </c>
      <c r="C13" s="16" t="s">
        <v>76</v>
      </c>
      <c r="D13" s="8">
        <v>0.28000000000000003</v>
      </c>
      <c r="E13" s="9"/>
      <c r="F13" s="9"/>
      <c r="G13" s="9"/>
      <c r="H13" s="9"/>
    </row>
    <row r="14" spans="1:8">
      <c r="A14" s="12"/>
      <c r="B14" s="12">
        <v>65</v>
      </c>
      <c r="C14" s="17" t="s">
        <v>75</v>
      </c>
      <c r="D14" s="8">
        <v>2044</v>
      </c>
      <c r="E14" s="9"/>
      <c r="F14" s="9"/>
      <c r="G14" s="9"/>
      <c r="H14" s="9"/>
    </row>
    <row r="15" spans="1:8">
      <c r="A15" s="12"/>
      <c r="B15" s="12">
        <v>66</v>
      </c>
      <c r="C15" s="17" t="s">
        <v>77</v>
      </c>
      <c r="D15" s="8">
        <v>133</v>
      </c>
      <c r="E15" s="9"/>
      <c r="F15" s="9"/>
      <c r="G15" s="9"/>
      <c r="H15" s="9"/>
    </row>
    <row r="16" spans="1:8" ht="38.25">
      <c r="A16" s="12"/>
      <c r="B16" s="12">
        <v>67</v>
      </c>
      <c r="C16" s="16" t="s">
        <v>29</v>
      </c>
      <c r="D16" s="8">
        <v>43324</v>
      </c>
      <c r="E16" s="9"/>
      <c r="F16" s="9"/>
      <c r="G16" s="9"/>
      <c r="H16" s="9"/>
    </row>
    <row r="17" spans="1:8" ht="25.5">
      <c r="A17" s="14">
        <v>7</v>
      </c>
      <c r="B17" s="15"/>
      <c r="C17" s="25" t="s">
        <v>8</v>
      </c>
      <c r="D17" s="71">
        <v>68</v>
      </c>
      <c r="E17" s="72">
        <v>150</v>
      </c>
      <c r="F17" s="72">
        <v>70</v>
      </c>
      <c r="G17" s="72">
        <v>70</v>
      </c>
      <c r="H17" s="72">
        <v>70</v>
      </c>
    </row>
    <row r="18" spans="1:8" ht="38.25">
      <c r="A18" s="16"/>
      <c r="B18" s="16">
        <v>72</v>
      </c>
      <c r="C18" s="26" t="s">
        <v>27</v>
      </c>
      <c r="D18" s="8">
        <v>68</v>
      </c>
      <c r="E18" s="9">
        <v>150</v>
      </c>
      <c r="F18" s="9">
        <v>70</v>
      </c>
      <c r="G18" s="9">
        <v>70</v>
      </c>
      <c r="H18" s="10">
        <v>70</v>
      </c>
    </row>
    <row r="21" spans="1:8" ht="15.75">
      <c r="A21" s="100" t="s">
        <v>50</v>
      </c>
      <c r="B21" s="119"/>
      <c r="C21" s="119"/>
      <c r="D21" s="119"/>
      <c r="E21" s="119"/>
      <c r="F21" s="119"/>
      <c r="G21" s="119"/>
      <c r="H21" s="119"/>
    </row>
    <row r="22" spans="1:8" ht="18">
      <c r="A22" s="4"/>
      <c r="B22" s="4"/>
      <c r="C22" s="4"/>
      <c r="D22" s="4"/>
      <c r="E22" s="4"/>
      <c r="F22" s="4"/>
      <c r="G22" s="5"/>
      <c r="H22" s="5"/>
    </row>
    <row r="23" spans="1:8" ht="25.5">
      <c r="A23" s="20" t="s">
        <v>5</v>
      </c>
      <c r="B23" s="19" t="s">
        <v>6</v>
      </c>
      <c r="C23" s="19" t="s">
        <v>9</v>
      </c>
      <c r="D23" s="19" t="s">
        <v>35</v>
      </c>
      <c r="E23" s="20" t="s">
        <v>36</v>
      </c>
      <c r="F23" s="20" t="s">
        <v>33</v>
      </c>
      <c r="G23" s="20" t="s">
        <v>26</v>
      </c>
      <c r="H23" s="20" t="s">
        <v>34</v>
      </c>
    </row>
    <row r="24" spans="1:8">
      <c r="A24" s="39"/>
      <c r="B24" s="40"/>
      <c r="C24" s="38" t="s">
        <v>1</v>
      </c>
      <c r="D24" s="63">
        <v>435887</v>
      </c>
      <c r="E24" s="39">
        <v>455821</v>
      </c>
      <c r="F24" s="73">
        <f>SUM(F25)+F31</f>
        <v>489726</v>
      </c>
      <c r="G24" s="73">
        <f>SUM(G25)+G31</f>
        <v>489726</v>
      </c>
      <c r="H24" s="73">
        <v>489726</v>
      </c>
    </row>
    <row r="25" spans="1:8" ht="15.75" customHeight="1">
      <c r="A25" s="11">
        <v>3</v>
      </c>
      <c r="B25" s="11"/>
      <c r="C25" s="11" t="s">
        <v>10</v>
      </c>
      <c r="D25" s="8">
        <v>429832</v>
      </c>
      <c r="E25" s="9">
        <v>3268264</v>
      </c>
      <c r="F25" s="9">
        <f>SUM(F26:F30)</f>
        <v>468379</v>
      </c>
      <c r="G25" s="9">
        <f>SUM(G26:G30)</f>
        <v>468379</v>
      </c>
      <c r="H25" s="9">
        <f>SUM(H26:H30)</f>
        <v>468379</v>
      </c>
    </row>
    <row r="26" spans="1:8" ht="15.75" customHeight="1">
      <c r="A26" s="11"/>
      <c r="B26" s="16">
        <v>31</v>
      </c>
      <c r="C26" s="16" t="s">
        <v>11</v>
      </c>
      <c r="D26" s="8">
        <v>372321</v>
      </c>
      <c r="E26" s="9">
        <v>389648</v>
      </c>
      <c r="F26" s="9">
        <v>413273</v>
      </c>
      <c r="G26" s="9">
        <v>413273</v>
      </c>
      <c r="H26" s="9">
        <v>413273</v>
      </c>
    </row>
    <row r="27" spans="1:8">
      <c r="A27" s="12"/>
      <c r="B27" s="12">
        <v>32</v>
      </c>
      <c r="C27" s="12" t="s">
        <v>21</v>
      </c>
      <c r="D27" s="8">
        <v>13742</v>
      </c>
      <c r="E27" s="9"/>
      <c r="F27" s="9">
        <v>47758</v>
      </c>
      <c r="G27" s="9">
        <v>47758</v>
      </c>
      <c r="H27" s="9">
        <v>47758</v>
      </c>
    </row>
    <row r="28" spans="1:8">
      <c r="A28" s="12"/>
      <c r="B28" s="12">
        <v>34</v>
      </c>
      <c r="C28" s="17" t="s">
        <v>80</v>
      </c>
      <c r="D28" s="8"/>
      <c r="E28" s="9"/>
      <c r="F28" s="9">
        <v>382</v>
      </c>
      <c r="G28" s="9">
        <v>382</v>
      </c>
      <c r="H28" s="9">
        <v>382</v>
      </c>
    </row>
    <row r="29" spans="1:8">
      <c r="A29" s="12"/>
      <c r="B29" s="12">
        <v>37</v>
      </c>
      <c r="C29" s="17" t="s">
        <v>78</v>
      </c>
      <c r="D29" s="8">
        <v>5939</v>
      </c>
      <c r="E29" s="9"/>
      <c r="F29" s="9">
        <v>6756</v>
      </c>
      <c r="G29" s="9">
        <v>6756</v>
      </c>
      <c r="H29" s="9">
        <v>6756</v>
      </c>
    </row>
    <row r="30" spans="1:8">
      <c r="A30" s="12"/>
      <c r="B30" s="12">
        <v>38</v>
      </c>
      <c r="C30" s="17" t="s">
        <v>81</v>
      </c>
      <c r="D30" s="8"/>
      <c r="E30" s="9"/>
      <c r="F30" s="9">
        <v>210</v>
      </c>
      <c r="G30" s="9">
        <v>210</v>
      </c>
      <c r="H30" s="9">
        <v>210</v>
      </c>
    </row>
    <row r="31" spans="1:8" ht="25.5">
      <c r="A31" s="14">
        <v>4</v>
      </c>
      <c r="B31" s="15"/>
      <c r="C31" s="25" t="s">
        <v>12</v>
      </c>
      <c r="D31" s="8">
        <v>6055</v>
      </c>
      <c r="E31" s="9">
        <v>22048</v>
      </c>
      <c r="F31" s="72">
        <v>21347</v>
      </c>
      <c r="G31" s="72">
        <v>21347</v>
      </c>
      <c r="H31" s="72">
        <v>21347</v>
      </c>
    </row>
    <row r="32" spans="1:8" ht="25.5">
      <c r="A32" s="14"/>
      <c r="B32" s="64">
        <v>42</v>
      </c>
      <c r="C32" s="26" t="s">
        <v>79</v>
      </c>
      <c r="D32" s="8">
        <v>6055</v>
      </c>
      <c r="E32" s="9">
        <v>22048</v>
      </c>
      <c r="F32" s="9">
        <v>14847</v>
      </c>
      <c r="G32" s="9">
        <v>14847</v>
      </c>
      <c r="H32" s="9">
        <v>14847</v>
      </c>
    </row>
    <row r="33" spans="1:8">
      <c r="A33" s="16"/>
      <c r="B33" s="16">
        <v>45</v>
      </c>
      <c r="C33" s="26" t="s">
        <v>82</v>
      </c>
      <c r="D33" s="8">
        <v>0</v>
      </c>
      <c r="E33" s="9"/>
      <c r="F33" s="9">
        <v>6500</v>
      </c>
      <c r="G33" s="9">
        <v>6500</v>
      </c>
      <c r="H33" s="10">
        <v>6500</v>
      </c>
    </row>
  </sheetData>
  <mergeCells count="5">
    <mergeCell ref="A21:H21"/>
    <mergeCell ref="A1:H1"/>
    <mergeCell ref="A3:H3"/>
    <mergeCell ref="A5:H5"/>
    <mergeCell ref="A7:H7"/>
  </mergeCells>
  <pageMargins left="0.7" right="0.7" top="0.75" bottom="0.75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opLeftCell="A7" workbookViewId="0">
      <selection activeCell="D16" sqref="D16"/>
    </sheetView>
  </sheetViews>
  <sheetFormatPr defaultRowHeight="15"/>
  <cols>
    <col min="1" max="6" width="25.28515625" customWidth="1"/>
  </cols>
  <sheetData>
    <row r="1" spans="1:6" ht="42" customHeight="1">
      <c r="A1" s="100" t="s">
        <v>32</v>
      </c>
      <c r="B1" s="100"/>
      <c r="C1" s="100"/>
      <c r="D1" s="100"/>
      <c r="E1" s="100"/>
      <c r="F1" s="100"/>
    </row>
    <row r="2" spans="1:6" ht="18" customHeight="1">
      <c r="A2" s="24"/>
      <c r="B2" s="24"/>
      <c r="C2" s="24"/>
      <c r="D2" s="24"/>
      <c r="E2" s="24"/>
      <c r="F2" s="24"/>
    </row>
    <row r="3" spans="1:6" ht="15.75" customHeight="1">
      <c r="A3" s="100" t="s">
        <v>18</v>
      </c>
      <c r="B3" s="100"/>
      <c r="C3" s="100"/>
      <c r="D3" s="100"/>
      <c r="E3" s="100"/>
      <c r="F3" s="100"/>
    </row>
    <row r="4" spans="1:6" ht="18">
      <c r="B4" s="24"/>
      <c r="C4" s="24"/>
      <c r="D4" s="24"/>
      <c r="E4" s="5"/>
      <c r="F4" s="5"/>
    </row>
    <row r="5" spans="1:6" ht="18" customHeight="1">
      <c r="A5" s="100" t="s">
        <v>4</v>
      </c>
      <c r="B5" s="100"/>
      <c r="C5" s="100"/>
      <c r="D5" s="100"/>
      <c r="E5" s="100"/>
      <c r="F5" s="100"/>
    </row>
    <row r="6" spans="1:6" ht="18">
      <c r="A6" s="24"/>
      <c r="B6" s="24"/>
      <c r="C6" s="24"/>
      <c r="D6" s="24"/>
      <c r="E6" s="5"/>
      <c r="F6" s="5"/>
    </row>
    <row r="7" spans="1:6" ht="15.75" customHeight="1">
      <c r="A7" s="100" t="s">
        <v>51</v>
      </c>
      <c r="B7" s="100"/>
      <c r="C7" s="100"/>
      <c r="D7" s="100"/>
      <c r="E7" s="100"/>
      <c r="F7" s="100"/>
    </row>
    <row r="8" spans="1:6" ht="18">
      <c r="A8" s="24"/>
      <c r="B8" s="24"/>
      <c r="C8" s="24"/>
      <c r="D8" s="24"/>
      <c r="E8" s="5"/>
      <c r="F8" s="5"/>
    </row>
    <row r="9" spans="1:6" ht="25.5">
      <c r="A9" s="20" t="s">
        <v>53</v>
      </c>
      <c r="B9" s="19" t="s">
        <v>35</v>
      </c>
      <c r="C9" s="20" t="s">
        <v>36</v>
      </c>
      <c r="D9" s="20" t="s">
        <v>33</v>
      </c>
      <c r="E9" s="20" t="s">
        <v>26</v>
      </c>
      <c r="F9" s="20" t="s">
        <v>34</v>
      </c>
    </row>
    <row r="10" spans="1:6">
      <c r="A10" s="41" t="s">
        <v>0</v>
      </c>
      <c r="B10" s="63">
        <v>431808</v>
      </c>
      <c r="C10" s="73">
        <v>407104</v>
      </c>
      <c r="D10" s="73">
        <f>SUM(D11)+D13+D15+D18</f>
        <v>489726</v>
      </c>
      <c r="E10" s="73">
        <v>489726</v>
      </c>
      <c r="F10" s="73">
        <v>489726</v>
      </c>
    </row>
    <row r="11" spans="1:6">
      <c r="A11" s="25" t="s">
        <v>56</v>
      </c>
      <c r="B11" s="65"/>
      <c r="C11" s="82">
        <v>8761</v>
      </c>
      <c r="D11" s="82">
        <v>14813</v>
      </c>
      <c r="E11" s="82">
        <v>14813</v>
      </c>
      <c r="F11" s="82">
        <v>14813</v>
      </c>
    </row>
    <row r="12" spans="1:6">
      <c r="A12" s="75" t="s">
        <v>85</v>
      </c>
      <c r="B12" s="9"/>
      <c r="C12" s="9">
        <v>8761</v>
      </c>
      <c r="D12" s="9">
        <v>14813</v>
      </c>
      <c r="E12" s="9">
        <v>14813</v>
      </c>
      <c r="F12" s="9">
        <v>14813</v>
      </c>
    </row>
    <row r="13" spans="1:6" ht="25.5">
      <c r="A13" s="11" t="s">
        <v>55</v>
      </c>
      <c r="B13" s="8"/>
      <c r="C13" s="72">
        <v>42522</v>
      </c>
      <c r="D13" s="72">
        <v>43010</v>
      </c>
      <c r="E13" s="72">
        <v>43010</v>
      </c>
      <c r="F13" s="72">
        <v>43010</v>
      </c>
    </row>
    <row r="14" spans="1:6">
      <c r="A14" s="74" t="s">
        <v>83</v>
      </c>
      <c r="B14" s="8"/>
      <c r="C14" s="9">
        <v>42522</v>
      </c>
      <c r="D14" s="9">
        <v>43010</v>
      </c>
      <c r="E14" s="9">
        <v>43010</v>
      </c>
      <c r="F14" s="9">
        <v>43010</v>
      </c>
    </row>
    <row r="15" spans="1:6">
      <c r="A15" s="41" t="s">
        <v>54</v>
      </c>
      <c r="B15" s="8"/>
      <c r="C15" s="72">
        <v>404306</v>
      </c>
      <c r="D15" s="72">
        <f>SUM(D16)+D17</f>
        <v>431833</v>
      </c>
      <c r="E15" s="72">
        <v>431833</v>
      </c>
      <c r="F15" s="77">
        <v>433833</v>
      </c>
    </row>
    <row r="16" spans="1:6">
      <c r="A16" s="76" t="s">
        <v>86</v>
      </c>
      <c r="B16" s="8"/>
      <c r="C16" s="9">
        <v>8686</v>
      </c>
      <c r="D16" s="9">
        <v>8666</v>
      </c>
      <c r="E16" s="9">
        <v>8666</v>
      </c>
      <c r="F16" s="10">
        <v>8666</v>
      </c>
    </row>
    <row r="17" spans="1:6">
      <c r="A17" s="13" t="s">
        <v>84</v>
      </c>
      <c r="B17" s="8"/>
      <c r="C17" s="9">
        <v>395620</v>
      </c>
      <c r="D17" s="9">
        <v>423167</v>
      </c>
      <c r="E17" s="9">
        <v>423167</v>
      </c>
      <c r="F17" s="10">
        <v>423167</v>
      </c>
    </row>
    <row r="18" spans="1:6">
      <c r="A18" s="81" t="s">
        <v>88</v>
      </c>
      <c r="B18" s="78"/>
      <c r="C18" s="80">
        <v>150</v>
      </c>
      <c r="D18" s="83">
        <v>70</v>
      </c>
      <c r="E18" s="83">
        <v>70</v>
      </c>
      <c r="F18" s="83">
        <v>70</v>
      </c>
    </row>
    <row r="19" spans="1:6">
      <c r="A19" s="79" t="s">
        <v>87</v>
      </c>
      <c r="B19" s="78"/>
      <c r="C19" s="78">
        <v>150</v>
      </c>
      <c r="D19" s="84">
        <v>70</v>
      </c>
      <c r="E19" s="84">
        <v>70</v>
      </c>
      <c r="F19" s="84">
        <v>70</v>
      </c>
    </row>
    <row r="20" spans="1:6" ht="15.75" customHeight="1">
      <c r="A20" s="100" t="s">
        <v>52</v>
      </c>
      <c r="B20" s="100"/>
      <c r="C20" s="100"/>
      <c r="D20" s="100"/>
      <c r="E20" s="100"/>
      <c r="F20" s="100"/>
    </row>
    <row r="21" spans="1:6" ht="18">
      <c r="A21" s="24"/>
      <c r="B21" s="24"/>
      <c r="C21" s="24"/>
      <c r="D21" s="24"/>
      <c r="E21" s="5"/>
      <c r="F21" s="5"/>
    </row>
    <row r="22" spans="1:6" ht="25.5">
      <c r="A22" s="20" t="s">
        <v>53</v>
      </c>
      <c r="B22" s="19" t="s">
        <v>35</v>
      </c>
      <c r="C22" s="20" t="s">
        <v>36</v>
      </c>
      <c r="D22" s="20" t="s">
        <v>33</v>
      </c>
      <c r="E22" s="20" t="s">
        <v>26</v>
      </c>
      <c r="F22" s="20" t="s">
        <v>34</v>
      </c>
    </row>
    <row r="23" spans="1:6">
      <c r="A23" s="41" t="s">
        <v>1</v>
      </c>
      <c r="B23" s="63">
        <v>514215</v>
      </c>
      <c r="C23" s="73">
        <v>575395</v>
      </c>
      <c r="D23" s="73">
        <v>489726</v>
      </c>
      <c r="E23" s="73">
        <v>489726</v>
      </c>
      <c r="F23" s="73">
        <v>489726</v>
      </c>
    </row>
    <row r="24" spans="1:6" ht="15.75" customHeight="1">
      <c r="A24" s="25" t="s">
        <v>56</v>
      </c>
      <c r="B24" s="8"/>
      <c r="C24" s="72">
        <v>8761</v>
      </c>
      <c r="D24" s="72">
        <v>14813</v>
      </c>
      <c r="E24" s="72">
        <v>14813</v>
      </c>
      <c r="F24" s="72">
        <v>14813</v>
      </c>
    </row>
    <row r="25" spans="1:6">
      <c r="A25" s="13" t="s">
        <v>57</v>
      </c>
      <c r="B25" s="8"/>
      <c r="C25" s="9">
        <v>8761</v>
      </c>
      <c r="D25" s="9">
        <v>14813</v>
      </c>
      <c r="E25" s="9">
        <v>14813</v>
      </c>
      <c r="F25" s="9">
        <v>14813</v>
      </c>
    </row>
    <row r="26" spans="1:6">
      <c r="A26" s="85" t="s">
        <v>55</v>
      </c>
      <c r="B26" s="8"/>
      <c r="C26" s="72">
        <v>42522</v>
      </c>
      <c r="D26" s="72">
        <v>43010</v>
      </c>
      <c r="E26" s="72">
        <v>43010</v>
      </c>
      <c r="F26" s="72">
        <v>43010</v>
      </c>
    </row>
    <row r="27" spans="1:6">
      <c r="A27" s="12" t="s">
        <v>83</v>
      </c>
      <c r="B27" s="8"/>
      <c r="C27" s="9">
        <v>42522</v>
      </c>
      <c r="D27" s="9">
        <v>43010</v>
      </c>
      <c r="E27" s="9">
        <v>43010</v>
      </c>
      <c r="F27" s="9">
        <v>43010</v>
      </c>
    </row>
    <row r="28" spans="1:6">
      <c r="A28" s="25" t="s">
        <v>54</v>
      </c>
      <c r="B28" s="8"/>
      <c r="C28" s="72">
        <v>404306</v>
      </c>
      <c r="D28" s="72">
        <v>431833</v>
      </c>
      <c r="E28" s="72">
        <v>431833</v>
      </c>
      <c r="F28" s="72">
        <v>431833</v>
      </c>
    </row>
    <row r="29" spans="1:6">
      <c r="A29" s="75" t="s">
        <v>86</v>
      </c>
      <c r="B29" s="8"/>
      <c r="C29" s="9">
        <v>8686</v>
      </c>
      <c r="D29" s="9">
        <v>8666</v>
      </c>
      <c r="E29" s="9">
        <v>8666</v>
      </c>
      <c r="F29" s="10">
        <v>8666</v>
      </c>
    </row>
    <row r="30" spans="1:6">
      <c r="A30" s="78" t="s">
        <v>84</v>
      </c>
      <c r="B30" s="78"/>
      <c r="C30" s="86">
        <v>395620</v>
      </c>
      <c r="D30" s="86">
        <v>423167</v>
      </c>
      <c r="E30" s="86">
        <v>423167</v>
      </c>
      <c r="F30" s="86">
        <v>423167</v>
      </c>
    </row>
    <row r="31" spans="1:6">
      <c r="A31" s="80" t="s">
        <v>88</v>
      </c>
      <c r="B31" s="78"/>
      <c r="C31" s="80">
        <v>150</v>
      </c>
      <c r="D31" s="80">
        <v>70</v>
      </c>
      <c r="E31" s="80">
        <v>70</v>
      </c>
      <c r="F31" s="80">
        <v>70</v>
      </c>
    </row>
    <row r="32" spans="1:6">
      <c r="A32" s="78" t="s">
        <v>87</v>
      </c>
      <c r="B32" s="78"/>
      <c r="C32" s="78">
        <v>150</v>
      </c>
      <c r="D32" s="78">
        <v>70</v>
      </c>
      <c r="E32" s="78">
        <v>70</v>
      </c>
      <c r="F32" s="78">
        <v>70</v>
      </c>
    </row>
  </sheetData>
  <mergeCells count="5">
    <mergeCell ref="A1:F1"/>
    <mergeCell ref="A3:F3"/>
    <mergeCell ref="A5:F5"/>
    <mergeCell ref="A7:F7"/>
    <mergeCell ref="A20:F20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workbookViewId="0">
      <selection activeCell="F13" sqref="F13"/>
    </sheetView>
  </sheetViews>
  <sheetFormatPr defaultRowHeight="15"/>
  <cols>
    <col min="1" max="1" width="37.7109375" customWidth="1"/>
    <col min="2" max="6" width="25.28515625" customWidth="1"/>
  </cols>
  <sheetData>
    <row r="1" spans="1:6" ht="42" customHeight="1">
      <c r="A1" s="100" t="s">
        <v>32</v>
      </c>
      <c r="B1" s="100"/>
      <c r="C1" s="100"/>
      <c r="D1" s="100"/>
      <c r="E1" s="100"/>
      <c r="F1" s="100"/>
    </row>
    <row r="2" spans="1:6" ht="18" customHeight="1">
      <c r="A2" s="4"/>
      <c r="B2" s="4"/>
      <c r="C2" s="4"/>
      <c r="D2" s="4"/>
      <c r="E2" s="4"/>
      <c r="F2" s="4"/>
    </row>
    <row r="3" spans="1:6" ht="15.75">
      <c r="A3" s="100" t="s">
        <v>18</v>
      </c>
      <c r="B3" s="100"/>
      <c r="C3" s="100"/>
      <c r="D3" s="100"/>
      <c r="E3" s="113"/>
      <c r="F3" s="113"/>
    </row>
    <row r="4" spans="1:6" ht="18">
      <c r="A4" s="4"/>
      <c r="B4" s="4"/>
      <c r="C4" s="4"/>
      <c r="D4" s="4"/>
      <c r="E4" s="5"/>
      <c r="F4" s="5"/>
    </row>
    <row r="5" spans="1:6" ht="18" customHeight="1">
      <c r="A5" s="100" t="s">
        <v>4</v>
      </c>
      <c r="B5" s="101"/>
      <c r="C5" s="101"/>
      <c r="D5" s="101"/>
      <c r="E5" s="101"/>
      <c r="F5" s="101"/>
    </row>
    <row r="6" spans="1:6" ht="18">
      <c r="A6" s="4"/>
      <c r="B6" s="4"/>
      <c r="C6" s="4"/>
      <c r="D6" s="4"/>
      <c r="E6" s="5"/>
      <c r="F6" s="5"/>
    </row>
    <row r="7" spans="1:6" ht="15.75">
      <c r="A7" s="100" t="s">
        <v>13</v>
      </c>
      <c r="B7" s="119"/>
      <c r="C7" s="119"/>
      <c r="D7" s="119"/>
      <c r="E7" s="119"/>
      <c r="F7" s="119"/>
    </row>
    <row r="8" spans="1:6" ht="18">
      <c r="A8" s="4"/>
      <c r="B8" s="4"/>
      <c r="C8" s="4"/>
      <c r="D8" s="4"/>
      <c r="E8" s="5"/>
      <c r="F8" s="5"/>
    </row>
    <row r="9" spans="1:6" ht="25.5">
      <c r="A9" s="20" t="s">
        <v>53</v>
      </c>
      <c r="B9" s="19" t="s">
        <v>35</v>
      </c>
      <c r="C9" s="20" t="s">
        <v>36</v>
      </c>
      <c r="D9" s="20" t="s">
        <v>33</v>
      </c>
      <c r="E9" s="20" t="s">
        <v>26</v>
      </c>
      <c r="F9" s="20" t="s">
        <v>34</v>
      </c>
    </row>
    <row r="10" spans="1:6" ht="15.75" customHeight="1">
      <c r="A10" s="11" t="s">
        <v>14</v>
      </c>
      <c r="B10" s="8"/>
      <c r="C10" s="9"/>
      <c r="D10" s="9">
        <v>489726</v>
      </c>
      <c r="E10" s="9">
        <v>489726</v>
      </c>
      <c r="F10" s="9">
        <v>489726</v>
      </c>
    </row>
    <row r="11" spans="1:6" ht="15.75" customHeight="1">
      <c r="A11" s="11" t="s">
        <v>89</v>
      </c>
      <c r="B11" s="8"/>
      <c r="C11" s="9"/>
      <c r="D11" s="9">
        <v>489726</v>
      </c>
      <c r="E11" s="9">
        <v>489726</v>
      </c>
      <c r="F11" s="9">
        <v>489726</v>
      </c>
    </row>
    <row r="12" spans="1:6">
      <c r="A12" s="74" t="s">
        <v>90</v>
      </c>
      <c r="B12" s="8"/>
      <c r="C12" s="9"/>
      <c r="D12" s="9">
        <v>473503</v>
      </c>
      <c r="E12" s="9">
        <v>473503</v>
      </c>
      <c r="F12" s="9">
        <v>473503</v>
      </c>
    </row>
    <row r="13" spans="1:6">
      <c r="A13" s="17" t="s">
        <v>91</v>
      </c>
      <c r="B13" s="8"/>
      <c r="C13" s="9"/>
      <c r="D13" s="9">
        <v>16223</v>
      </c>
      <c r="E13" s="9">
        <v>16223</v>
      </c>
      <c r="F13" s="9">
        <v>16223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workbookViewId="0">
      <selection activeCell="D22" sqref="D22"/>
    </sheetView>
  </sheetViews>
  <sheetFormatPr defaultRowHeight="1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>
      <c r="A1" s="100" t="s">
        <v>32</v>
      </c>
      <c r="B1" s="100"/>
      <c r="C1" s="100"/>
      <c r="D1" s="100"/>
      <c r="E1" s="100"/>
      <c r="F1" s="100"/>
      <c r="G1" s="100"/>
      <c r="H1" s="100"/>
    </row>
    <row r="2" spans="1:8" ht="18" customHeight="1">
      <c r="A2" s="4"/>
      <c r="B2" s="4"/>
      <c r="C2" s="4"/>
      <c r="D2" s="4"/>
      <c r="E2" s="4"/>
      <c r="F2" s="4"/>
      <c r="G2" s="4"/>
      <c r="H2" s="4"/>
    </row>
    <row r="3" spans="1:8" ht="15.75" customHeight="1">
      <c r="A3" s="100" t="s">
        <v>18</v>
      </c>
      <c r="B3" s="100"/>
      <c r="C3" s="100"/>
      <c r="D3" s="100"/>
      <c r="E3" s="100"/>
      <c r="F3" s="100"/>
      <c r="G3" s="100"/>
      <c r="H3" s="100"/>
    </row>
    <row r="4" spans="1:8" ht="18">
      <c r="A4" s="4"/>
      <c r="B4" s="4"/>
      <c r="C4" s="4"/>
      <c r="D4" s="4"/>
      <c r="E4" s="4"/>
      <c r="F4" s="4"/>
      <c r="G4" s="5"/>
      <c r="H4" s="5"/>
    </row>
    <row r="5" spans="1:8" ht="18" customHeight="1">
      <c r="A5" s="100" t="s">
        <v>60</v>
      </c>
      <c r="B5" s="100"/>
      <c r="C5" s="100"/>
      <c r="D5" s="100"/>
      <c r="E5" s="100"/>
      <c r="F5" s="100"/>
      <c r="G5" s="100"/>
      <c r="H5" s="100"/>
    </row>
    <row r="6" spans="1:8" ht="18">
      <c r="A6" s="4"/>
      <c r="B6" s="4"/>
      <c r="C6" s="4"/>
      <c r="D6" s="4"/>
      <c r="E6" s="4"/>
      <c r="F6" s="4"/>
      <c r="G6" s="5"/>
      <c r="H6" s="5"/>
    </row>
    <row r="7" spans="1:8" ht="25.5">
      <c r="A7" s="20" t="s">
        <v>5</v>
      </c>
      <c r="B7" s="19" t="s">
        <v>6</v>
      </c>
      <c r="C7" s="19" t="s">
        <v>31</v>
      </c>
      <c r="D7" s="19" t="s">
        <v>35</v>
      </c>
      <c r="E7" s="20" t="s">
        <v>36</v>
      </c>
      <c r="F7" s="20" t="s">
        <v>33</v>
      </c>
      <c r="G7" s="20" t="s">
        <v>26</v>
      </c>
      <c r="H7" s="20" t="s">
        <v>34</v>
      </c>
    </row>
    <row r="8" spans="1:8">
      <c r="A8" s="39"/>
      <c r="B8" s="40"/>
      <c r="C8" s="38" t="s">
        <v>62</v>
      </c>
      <c r="D8" s="40"/>
      <c r="E8" s="39"/>
      <c r="F8" s="39"/>
      <c r="G8" s="39"/>
      <c r="H8" s="39"/>
    </row>
    <row r="9" spans="1:8" ht="25.5">
      <c r="A9" s="11">
        <v>8</v>
      </c>
      <c r="B9" s="11"/>
      <c r="C9" s="11" t="s">
        <v>15</v>
      </c>
      <c r="D9" s="8"/>
      <c r="E9" s="9"/>
      <c r="F9" s="9"/>
      <c r="G9" s="9"/>
      <c r="H9" s="9"/>
    </row>
    <row r="10" spans="1:8">
      <c r="A10" s="11"/>
      <c r="B10" s="16">
        <v>84</v>
      </c>
      <c r="C10" s="16" t="s">
        <v>22</v>
      </c>
      <c r="D10" s="8"/>
      <c r="E10" s="9"/>
      <c r="F10" s="9"/>
      <c r="G10" s="9"/>
      <c r="H10" s="9"/>
    </row>
    <row r="11" spans="1:8">
      <c r="A11" s="11"/>
      <c r="B11" s="16"/>
      <c r="C11" s="42"/>
      <c r="D11" s="8"/>
      <c r="E11" s="9"/>
      <c r="F11" s="9"/>
      <c r="G11" s="9"/>
      <c r="H11" s="9"/>
    </row>
    <row r="12" spans="1:8">
      <c r="A12" s="11"/>
      <c r="B12" s="16"/>
      <c r="C12" s="38" t="s">
        <v>65</v>
      </c>
      <c r="D12" s="8"/>
      <c r="E12" s="9"/>
      <c r="F12" s="9"/>
      <c r="G12" s="9"/>
      <c r="H12" s="9"/>
    </row>
    <row r="13" spans="1:8" ht="25.5">
      <c r="A13" s="14">
        <v>5</v>
      </c>
      <c r="B13" s="15"/>
      <c r="C13" s="25" t="s">
        <v>16</v>
      </c>
      <c r="D13" s="8"/>
      <c r="E13" s="9"/>
      <c r="F13" s="9"/>
      <c r="G13" s="9"/>
      <c r="H13" s="9"/>
    </row>
    <row r="14" spans="1:8" ht="25.5">
      <c r="A14" s="16"/>
      <c r="B14" s="16">
        <v>54</v>
      </c>
      <c r="C14" s="26" t="s">
        <v>23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>
      <selection activeCell="B12" sqref="B12"/>
    </sheetView>
  </sheetViews>
  <sheetFormatPr defaultRowHeight="15"/>
  <cols>
    <col min="1" max="6" width="25.28515625" customWidth="1"/>
  </cols>
  <sheetData>
    <row r="1" spans="1:6" ht="42" customHeight="1">
      <c r="A1" s="100" t="s">
        <v>32</v>
      </c>
      <c r="B1" s="100"/>
      <c r="C1" s="100"/>
      <c r="D1" s="100"/>
      <c r="E1" s="100"/>
      <c r="F1" s="100"/>
    </row>
    <row r="2" spans="1:6" ht="18" customHeight="1">
      <c r="A2" s="24"/>
      <c r="B2" s="24"/>
      <c r="C2" s="24"/>
      <c r="D2" s="24"/>
      <c r="E2" s="24"/>
      <c r="F2" s="24"/>
    </row>
    <row r="3" spans="1:6" ht="15.75" customHeight="1">
      <c r="A3" s="100" t="s">
        <v>18</v>
      </c>
      <c r="B3" s="100"/>
      <c r="C3" s="100"/>
      <c r="D3" s="100"/>
      <c r="E3" s="100"/>
      <c r="F3" s="100"/>
    </row>
    <row r="4" spans="1:6" ht="18">
      <c r="A4" s="24"/>
      <c r="B4" s="24"/>
      <c r="C4" s="24"/>
      <c r="D4" s="24"/>
      <c r="E4" s="5"/>
      <c r="F4" s="5"/>
    </row>
    <row r="5" spans="1:6" ht="18" customHeight="1">
      <c r="A5" s="100" t="s">
        <v>61</v>
      </c>
      <c r="B5" s="100"/>
      <c r="C5" s="100"/>
      <c r="D5" s="100"/>
      <c r="E5" s="100"/>
      <c r="F5" s="100"/>
    </row>
    <row r="6" spans="1:6" ht="18">
      <c r="A6" s="24"/>
      <c r="B6" s="24"/>
      <c r="C6" s="24"/>
      <c r="D6" s="24"/>
      <c r="E6" s="5"/>
      <c r="F6" s="5"/>
    </row>
    <row r="7" spans="1:6" ht="25.5">
      <c r="A7" s="19" t="s">
        <v>53</v>
      </c>
      <c r="B7" s="19" t="s">
        <v>35</v>
      </c>
      <c r="C7" s="20" t="s">
        <v>36</v>
      </c>
      <c r="D7" s="20" t="s">
        <v>33</v>
      </c>
      <c r="E7" s="20" t="s">
        <v>26</v>
      </c>
      <c r="F7" s="20" t="s">
        <v>34</v>
      </c>
    </row>
    <row r="8" spans="1:6">
      <c r="A8" s="11" t="s">
        <v>62</v>
      </c>
      <c r="B8" s="8"/>
      <c r="C8" s="9"/>
      <c r="D8" s="9"/>
      <c r="E8" s="9"/>
      <c r="F8" s="9"/>
    </row>
    <row r="9" spans="1:6" ht="25.5">
      <c r="A9" s="11" t="s">
        <v>63</v>
      </c>
      <c r="B9" s="8"/>
      <c r="C9" s="9"/>
      <c r="D9" s="9"/>
      <c r="E9" s="9"/>
      <c r="F9" s="9"/>
    </row>
    <row r="10" spans="1:6" ht="25.5">
      <c r="A10" s="18" t="s">
        <v>64</v>
      </c>
      <c r="B10" s="8"/>
      <c r="C10" s="9"/>
      <c r="D10" s="9"/>
      <c r="E10" s="9"/>
      <c r="F10" s="9"/>
    </row>
    <row r="11" spans="1:6">
      <c r="A11" s="18"/>
      <c r="B11" s="8"/>
      <c r="C11" s="9"/>
      <c r="D11" s="9"/>
      <c r="E11" s="9"/>
      <c r="F11" s="9"/>
    </row>
    <row r="12" spans="1:6">
      <c r="A12" s="11" t="s">
        <v>65</v>
      </c>
      <c r="B12" s="8"/>
      <c r="C12" s="9"/>
      <c r="D12" s="9"/>
      <c r="E12" s="9"/>
      <c r="F12" s="9"/>
    </row>
    <row r="13" spans="1:6">
      <c r="A13" s="25" t="s">
        <v>56</v>
      </c>
      <c r="B13" s="8"/>
      <c r="C13" s="9"/>
      <c r="D13" s="9"/>
      <c r="E13" s="9"/>
      <c r="F13" s="9"/>
    </row>
    <row r="14" spans="1:6">
      <c r="A14" s="13" t="s">
        <v>57</v>
      </c>
      <c r="B14" s="8"/>
      <c r="C14" s="9"/>
      <c r="D14" s="9"/>
      <c r="E14" s="9"/>
      <c r="F14" s="10"/>
    </row>
    <row r="15" spans="1:6">
      <c r="A15" s="25" t="s">
        <v>58</v>
      </c>
      <c r="B15" s="8"/>
      <c r="C15" s="9"/>
      <c r="D15" s="9"/>
      <c r="E15" s="9"/>
      <c r="F15" s="10"/>
    </row>
    <row r="16" spans="1:6">
      <c r="A16" s="13" t="s">
        <v>59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topLeftCell="A22" workbookViewId="0">
      <selection activeCell="E54" sqref="E54"/>
    </sheetView>
  </sheetViews>
  <sheetFormatPr defaultRowHeight="15"/>
  <cols>
    <col min="1" max="1" width="29.7109375" customWidth="1"/>
    <col min="2" max="2" width="0.5703125" customWidth="1"/>
    <col min="3" max="3" width="32.7109375" customWidth="1"/>
    <col min="4" max="8" width="25.28515625" customWidth="1"/>
  </cols>
  <sheetData>
    <row r="1" spans="1:8" ht="42" customHeight="1">
      <c r="A1" s="100" t="s">
        <v>32</v>
      </c>
      <c r="B1" s="100"/>
      <c r="C1" s="100"/>
      <c r="D1" s="100"/>
      <c r="E1" s="100"/>
      <c r="F1" s="100"/>
      <c r="G1" s="100"/>
      <c r="H1" s="100"/>
    </row>
    <row r="2" spans="1:8" ht="18">
      <c r="A2" s="4"/>
      <c r="B2" s="4"/>
      <c r="C2" s="4"/>
      <c r="D2" s="4"/>
      <c r="E2" s="4"/>
      <c r="F2" s="4"/>
      <c r="G2" s="5"/>
      <c r="H2" s="5"/>
    </row>
    <row r="3" spans="1:8" ht="18" customHeight="1">
      <c r="A3" s="100" t="s">
        <v>17</v>
      </c>
      <c r="B3" s="101"/>
      <c r="C3" s="101"/>
      <c r="D3" s="101"/>
      <c r="E3" s="101"/>
      <c r="F3" s="101"/>
      <c r="G3" s="101"/>
      <c r="H3" s="101"/>
    </row>
    <row r="4" spans="1:8" ht="18">
      <c r="A4" s="4"/>
      <c r="B4" s="4"/>
      <c r="C4" s="4"/>
      <c r="D4" s="4"/>
      <c r="E4" s="4"/>
      <c r="F4" s="4"/>
      <c r="G4" s="5"/>
      <c r="H4" s="5"/>
    </row>
    <row r="5" spans="1:8" ht="25.5">
      <c r="A5" s="122" t="s">
        <v>19</v>
      </c>
      <c r="B5" s="123"/>
      <c r="C5" s="19" t="s">
        <v>20</v>
      </c>
      <c r="D5" s="19" t="s">
        <v>35</v>
      </c>
      <c r="E5" s="20" t="s">
        <v>36</v>
      </c>
      <c r="F5" s="20" t="s">
        <v>33</v>
      </c>
      <c r="G5" s="20" t="s">
        <v>26</v>
      </c>
      <c r="H5" s="20" t="s">
        <v>34</v>
      </c>
    </row>
    <row r="6" spans="1:8" ht="25.5">
      <c r="A6" s="120" t="s">
        <v>92</v>
      </c>
      <c r="B6" s="121"/>
      <c r="C6" s="66" t="s">
        <v>94</v>
      </c>
      <c r="D6" s="8"/>
      <c r="E6" s="9"/>
      <c r="F6" s="9"/>
      <c r="G6" s="9"/>
      <c r="H6" s="9"/>
    </row>
    <row r="7" spans="1:8" ht="28.5" customHeight="1">
      <c r="A7" s="120" t="s">
        <v>93</v>
      </c>
      <c r="B7" s="121"/>
      <c r="C7" s="66" t="s">
        <v>95</v>
      </c>
      <c r="D7" s="8"/>
      <c r="E7" s="72">
        <v>11303</v>
      </c>
      <c r="F7" s="72">
        <f>SUM(F8+F12)</f>
        <v>16223</v>
      </c>
      <c r="G7" s="72">
        <v>16223</v>
      </c>
      <c r="H7" s="72">
        <v>16223</v>
      </c>
    </row>
    <row r="8" spans="1:8">
      <c r="A8" s="124" t="s">
        <v>98</v>
      </c>
      <c r="B8" s="125"/>
      <c r="C8" s="67" t="s">
        <v>96</v>
      </c>
      <c r="D8" s="8"/>
      <c r="E8" s="9">
        <v>3076</v>
      </c>
      <c r="F8" s="9">
        <v>7557</v>
      </c>
      <c r="G8" s="9">
        <v>7557</v>
      </c>
      <c r="H8" s="10">
        <v>7557</v>
      </c>
    </row>
    <row r="9" spans="1:8">
      <c r="A9" s="126">
        <v>3</v>
      </c>
      <c r="B9" s="127"/>
      <c r="C9" s="27" t="s">
        <v>10</v>
      </c>
      <c r="D9" s="8"/>
      <c r="E9" s="9">
        <v>3076</v>
      </c>
      <c r="F9" s="9">
        <f>SUM(F10+F11)</f>
        <v>7557</v>
      </c>
      <c r="G9" s="9">
        <v>7557</v>
      </c>
      <c r="H9" s="10">
        <v>7557</v>
      </c>
    </row>
    <row r="10" spans="1:8">
      <c r="A10" s="128">
        <v>31</v>
      </c>
      <c r="B10" s="129"/>
      <c r="C10" s="27" t="s">
        <v>11</v>
      </c>
      <c r="D10" s="8"/>
      <c r="E10" s="9">
        <v>3076</v>
      </c>
      <c r="F10" s="9">
        <v>7333</v>
      </c>
      <c r="G10" s="9">
        <v>7333</v>
      </c>
      <c r="H10" s="10">
        <v>7333</v>
      </c>
    </row>
    <row r="11" spans="1:8">
      <c r="A11" s="128">
        <v>32</v>
      </c>
      <c r="B11" s="129"/>
      <c r="C11" s="27" t="s">
        <v>21</v>
      </c>
      <c r="D11" s="8"/>
      <c r="E11" s="9">
        <v>0</v>
      </c>
      <c r="F11" s="9">
        <v>224</v>
      </c>
      <c r="G11" s="9">
        <v>224</v>
      </c>
      <c r="H11" s="10">
        <v>224</v>
      </c>
    </row>
    <row r="12" spans="1:8">
      <c r="A12" s="87" t="s">
        <v>97</v>
      </c>
      <c r="B12" s="88"/>
      <c r="C12" s="68" t="s">
        <v>99</v>
      </c>
      <c r="D12" s="8"/>
      <c r="E12" s="9">
        <v>8227</v>
      </c>
      <c r="F12" s="9">
        <v>8666</v>
      </c>
      <c r="G12" s="9">
        <v>8666</v>
      </c>
      <c r="H12" s="10">
        <v>8666</v>
      </c>
    </row>
    <row r="13" spans="1:8">
      <c r="A13" s="69">
        <v>3</v>
      </c>
      <c r="B13" s="70"/>
      <c r="C13" s="68" t="s">
        <v>10</v>
      </c>
      <c r="D13" s="8"/>
      <c r="E13" s="9">
        <v>8227</v>
      </c>
      <c r="F13" s="9">
        <f>SUM(F14+F15)</f>
        <v>8666</v>
      </c>
      <c r="G13" s="9">
        <v>8666</v>
      </c>
      <c r="H13" s="10">
        <v>8666</v>
      </c>
    </row>
    <row r="14" spans="1:8">
      <c r="A14" s="69">
        <v>31</v>
      </c>
      <c r="B14" s="70"/>
      <c r="C14" s="68" t="s">
        <v>11</v>
      </c>
      <c r="D14" s="8"/>
      <c r="E14" s="9">
        <v>8227</v>
      </c>
      <c r="F14" s="9">
        <v>8327</v>
      </c>
      <c r="G14" s="9">
        <v>8327</v>
      </c>
      <c r="H14" s="10">
        <v>8327</v>
      </c>
    </row>
    <row r="15" spans="1:8">
      <c r="A15" s="69">
        <v>32</v>
      </c>
      <c r="B15" s="70"/>
      <c r="C15" s="68" t="s">
        <v>21</v>
      </c>
      <c r="D15" s="8"/>
      <c r="E15" s="9">
        <v>0</v>
      </c>
      <c r="F15" s="9">
        <v>339</v>
      </c>
      <c r="G15" s="9">
        <v>339</v>
      </c>
      <c r="H15" s="10">
        <v>339</v>
      </c>
    </row>
    <row r="16" spans="1:8" ht="25.5">
      <c r="A16" s="120" t="s">
        <v>100</v>
      </c>
      <c r="B16" s="121"/>
      <c r="C16" s="66" t="s">
        <v>103</v>
      </c>
      <c r="D16" s="8"/>
      <c r="E16" s="9"/>
      <c r="F16" s="9"/>
      <c r="G16" s="9"/>
      <c r="H16" s="9"/>
    </row>
    <row r="17" spans="1:8" ht="14.25" customHeight="1">
      <c r="A17" s="120" t="s">
        <v>101</v>
      </c>
      <c r="B17" s="121"/>
      <c r="C17" s="66" t="s">
        <v>102</v>
      </c>
      <c r="D17" s="8"/>
      <c r="E17" s="72">
        <v>17969</v>
      </c>
      <c r="F17" s="72">
        <f>SUM(F21+F25)</f>
        <v>416123</v>
      </c>
      <c r="G17" s="72">
        <v>416123</v>
      </c>
      <c r="H17" s="72">
        <v>416123</v>
      </c>
    </row>
    <row r="18" spans="1:8" ht="15" customHeight="1">
      <c r="A18" s="124" t="s">
        <v>98</v>
      </c>
      <c r="B18" s="130"/>
      <c r="C18" s="67" t="s">
        <v>96</v>
      </c>
      <c r="D18" s="8"/>
      <c r="E18" s="9">
        <v>0</v>
      </c>
      <c r="F18" s="9">
        <v>0</v>
      </c>
      <c r="G18" s="9">
        <v>0</v>
      </c>
      <c r="H18" s="10">
        <v>0</v>
      </c>
    </row>
    <row r="19" spans="1:8">
      <c r="A19" s="126">
        <v>3</v>
      </c>
      <c r="B19" s="127"/>
      <c r="C19" s="27" t="s">
        <v>10</v>
      </c>
      <c r="D19" s="8"/>
      <c r="E19" s="9">
        <v>0</v>
      </c>
      <c r="F19" s="9">
        <v>0</v>
      </c>
      <c r="G19" s="9">
        <v>0</v>
      </c>
      <c r="H19" s="10">
        <v>0</v>
      </c>
    </row>
    <row r="20" spans="1:8">
      <c r="A20" s="128">
        <v>32</v>
      </c>
      <c r="B20" s="129"/>
      <c r="C20" s="27" t="s">
        <v>21</v>
      </c>
      <c r="D20" s="8"/>
      <c r="E20" s="9">
        <v>0</v>
      </c>
      <c r="F20" s="9">
        <v>0</v>
      </c>
      <c r="G20" s="9">
        <v>0</v>
      </c>
      <c r="H20" s="10">
        <v>0</v>
      </c>
    </row>
    <row r="21" spans="1:8">
      <c r="A21" s="89" t="s">
        <v>104</v>
      </c>
      <c r="B21" s="70"/>
      <c r="C21" s="68" t="s">
        <v>105</v>
      </c>
      <c r="D21" s="8"/>
      <c r="E21" s="9">
        <v>17969</v>
      </c>
      <c r="F21" s="9">
        <v>18510</v>
      </c>
      <c r="G21" s="9">
        <v>18510</v>
      </c>
      <c r="H21" s="10">
        <v>18510</v>
      </c>
    </row>
    <row r="22" spans="1:8">
      <c r="A22" s="69">
        <v>3</v>
      </c>
      <c r="B22" s="70"/>
      <c r="C22" s="68" t="s">
        <v>10</v>
      </c>
      <c r="D22" s="8"/>
      <c r="E22" s="9">
        <v>17969</v>
      </c>
      <c r="F22" s="9">
        <f>SUM(F23+F24)</f>
        <v>18510</v>
      </c>
      <c r="G22" s="9">
        <v>18510</v>
      </c>
      <c r="H22" s="10">
        <v>18510</v>
      </c>
    </row>
    <row r="23" spans="1:8">
      <c r="A23" s="69">
        <v>32</v>
      </c>
      <c r="B23" s="70"/>
      <c r="C23" s="68" t="s">
        <v>11</v>
      </c>
      <c r="D23" s="8"/>
      <c r="E23" s="9">
        <v>17599</v>
      </c>
      <c r="F23" s="9">
        <v>18128</v>
      </c>
      <c r="G23" s="9">
        <v>18128</v>
      </c>
      <c r="H23" s="10">
        <v>18128</v>
      </c>
    </row>
    <row r="24" spans="1:8">
      <c r="A24" s="69">
        <v>34</v>
      </c>
      <c r="B24" s="70"/>
      <c r="C24" s="68" t="s">
        <v>21</v>
      </c>
      <c r="D24" s="8"/>
      <c r="E24" s="9">
        <v>370</v>
      </c>
      <c r="F24" s="9">
        <v>382</v>
      </c>
      <c r="G24" s="9">
        <v>382</v>
      </c>
      <c r="H24" s="10">
        <v>382</v>
      </c>
    </row>
    <row r="25" spans="1:8">
      <c r="A25" s="89" t="s">
        <v>106</v>
      </c>
      <c r="B25" s="70"/>
      <c r="C25" s="68" t="s">
        <v>109</v>
      </c>
      <c r="D25" s="8"/>
      <c r="E25" s="9">
        <v>0</v>
      </c>
      <c r="F25" s="9">
        <v>397613</v>
      </c>
      <c r="G25" s="9">
        <v>397613</v>
      </c>
      <c r="H25" s="10">
        <v>397613</v>
      </c>
    </row>
    <row r="26" spans="1:8">
      <c r="A26" s="69">
        <v>3</v>
      </c>
      <c r="B26" s="70"/>
      <c r="C26" s="68" t="s">
        <v>10</v>
      </c>
      <c r="D26" s="8"/>
      <c r="E26" s="9">
        <v>0</v>
      </c>
      <c r="F26" s="9">
        <v>397613</v>
      </c>
      <c r="G26" s="9">
        <v>397613</v>
      </c>
      <c r="H26" s="10">
        <v>397613</v>
      </c>
    </row>
    <row r="27" spans="1:8">
      <c r="A27" s="69">
        <v>31</v>
      </c>
      <c r="B27" s="70"/>
      <c r="C27" s="68" t="s">
        <v>11</v>
      </c>
      <c r="D27" s="8"/>
      <c r="E27" s="9">
        <v>0</v>
      </c>
      <c r="F27" s="9">
        <v>397613</v>
      </c>
      <c r="G27" s="9">
        <v>397613</v>
      </c>
      <c r="H27" s="10">
        <v>397613</v>
      </c>
    </row>
    <row r="28" spans="1:8" ht="25.5">
      <c r="A28" s="91" t="s">
        <v>100</v>
      </c>
      <c r="B28" s="92"/>
      <c r="C28" s="95" t="s">
        <v>119</v>
      </c>
      <c r="D28" s="8"/>
      <c r="E28" s="9"/>
      <c r="F28" s="72"/>
      <c r="G28" s="72"/>
      <c r="H28" s="77"/>
    </row>
    <row r="29" spans="1:8" ht="25.5">
      <c r="A29" s="89" t="s">
        <v>108</v>
      </c>
      <c r="B29" s="70"/>
      <c r="C29" s="66" t="s">
        <v>121</v>
      </c>
      <c r="D29" s="8"/>
      <c r="E29" s="72">
        <v>8627</v>
      </c>
      <c r="F29" s="72">
        <v>8000</v>
      </c>
      <c r="G29" s="72">
        <v>8000</v>
      </c>
      <c r="H29" s="77">
        <v>8000</v>
      </c>
    </row>
    <row r="30" spans="1:8">
      <c r="A30" s="87" t="s">
        <v>104</v>
      </c>
      <c r="B30" s="70"/>
      <c r="C30" s="68" t="s">
        <v>105</v>
      </c>
      <c r="D30" s="8"/>
      <c r="E30" s="9">
        <v>8627</v>
      </c>
      <c r="F30" s="9">
        <v>8000</v>
      </c>
      <c r="G30" s="9">
        <v>8000</v>
      </c>
      <c r="H30" s="10">
        <v>8000</v>
      </c>
    </row>
    <row r="31" spans="1:8">
      <c r="A31" s="69">
        <v>3</v>
      </c>
      <c r="B31" s="70"/>
      <c r="C31" s="68" t="s">
        <v>10</v>
      </c>
      <c r="D31" s="8"/>
      <c r="E31" s="9">
        <v>8627</v>
      </c>
      <c r="F31" s="9">
        <v>8000</v>
      </c>
      <c r="G31" s="9">
        <v>8000</v>
      </c>
      <c r="H31" s="10">
        <v>8000</v>
      </c>
    </row>
    <row r="32" spans="1:8">
      <c r="A32" s="69">
        <v>32</v>
      </c>
      <c r="B32" s="70"/>
      <c r="C32" s="68" t="s">
        <v>11</v>
      </c>
      <c r="D32" s="8"/>
      <c r="E32" s="9">
        <v>8627</v>
      </c>
      <c r="F32" s="9">
        <v>8000</v>
      </c>
      <c r="G32" s="9">
        <v>8000</v>
      </c>
      <c r="H32" s="10">
        <v>8000</v>
      </c>
    </row>
    <row r="33" spans="1:8" ht="23.25" customHeight="1">
      <c r="A33" s="89" t="s">
        <v>100</v>
      </c>
      <c r="B33" s="70"/>
      <c r="C33" s="66" t="s">
        <v>120</v>
      </c>
      <c r="D33" s="8"/>
      <c r="E33" s="9"/>
      <c r="F33" s="9"/>
      <c r="G33" s="9"/>
      <c r="H33" s="90"/>
    </row>
    <row r="34" spans="1:8" ht="25.5">
      <c r="A34" s="89" t="s">
        <v>110</v>
      </c>
      <c r="B34" s="70"/>
      <c r="C34" s="66" t="s">
        <v>120</v>
      </c>
      <c r="D34" s="8"/>
      <c r="E34" s="72">
        <v>15926</v>
      </c>
      <c r="F34" s="72">
        <v>6500</v>
      </c>
      <c r="G34" s="72">
        <v>6500</v>
      </c>
      <c r="H34" s="77">
        <v>6500</v>
      </c>
    </row>
    <row r="35" spans="1:8">
      <c r="A35" s="89" t="s">
        <v>104</v>
      </c>
      <c r="B35" s="70"/>
      <c r="C35" s="68" t="s">
        <v>105</v>
      </c>
      <c r="D35" s="8"/>
      <c r="E35" s="9">
        <v>15926</v>
      </c>
      <c r="F35" s="9">
        <v>6500</v>
      </c>
      <c r="G35" s="9">
        <v>6500</v>
      </c>
      <c r="H35" s="10">
        <v>6500</v>
      </c>
    </row>
    <row r="36" spans="1:8" ht="25.5">
      <c r="A36" s="69">
        <v>4</v>
      </c>
      <c r="B36" s="70"/>
      <c r="C36" s="68" t="s">
        <v>12</v>
      </c>
      <c r="D36" s="8"/>
      <c r="E36" s="9">
        <v>15926</v>
      </c>
      <c r="F36" s="9">
        <v>6500</v>
      </c>
      <c r="G36" s="9">
        <v>6500</v>
      </c>
      <c r="H36" s="10">
        <v>6500</v>
      </c>
    </row>
    <row r="37" spans="1:8" ht="25.5">
      <c r="A37" s="69">
        <v>45</v>
      </c>
      <c r="B37" s="70"/>
      <c r="C37" s="68" t="s">
        <v>118</v>
      </c>
      <c r="D37" s="8"/>
      <c r="E37" s="9">
        <v>15926</v>
      </c>
      <c r="F37" s="9">
        <v>6500</v>
      </c>
      <c r="G37" s="9">
        <v>6500</v>
      </c>
      <c r="H37" s="10">
        <v>6500</v>
      </c>
    </row>
    <row r="38" spans="1:8" ht="29.25" customHeight="1">
      <c r="A38" s="89" t="s">
        <v>107</v>
      </c>
      <c r="B38" s="70"/>
      <c r="C38" s="68"/>
      <c r="D38" s="8"/>
      <c r="E38" s="9"/>
      <c r="F38" s="9"/>
      <c r="G38" s="9"/>
      <c r="H38" s="10"/>
    </row>
    <row r="39" spans="1:8" ht="15" customHeight="1">
      <c r="A39" s="124" t="s">
        <v>111</v>
      </c>
      <c r="B39" s="130"/>
      <c r="C39" s="37"/>
      <c r="D39" s="8"/>
      <c r="E39" s="72">
        <v>597</v>
      </c>
      <c r="F39" s="72">
        <v>4777</v>
      </c>
      <c r="G39" s="72">
        <v>4777</v>
      </c>
      <c r="H39" s="77">
        <v>4777</v>
      </c>
    </row>
    <row r="40" spans="1:8" ht="15" customHeight="1">
      <c r="A40" s="94" t="s">
        <v>106</v>
      </c>
      <c r="B40" s="67"/>
      <c r="C40" s="67" t="s">
        <v>109</v>
      </c>
      <c r="D40" s="8"/>
      <c r="E40" s="9">
        <v>597</v>
      </c>
      <c r="F40" s="9">
        <v>4777</v>
      </c>
      <c r="G40" s="9">
        <v>4777</v>
      </c>
      <c r="H40" s="10">
        <v>4777</v>
      </c>
    </row>
    <row r="41" spans="1:8" ht="25.5">
      <c r="A41" s="126">
        <v>4</v>
      </c>
      <c r="B41" s="127"/>
      <c r="C41" s="27" t="s">
        <v>12</v>
      </c>
      <c r="D41" s="8"/>
      <c r="E41" s="9">
        <v>597</v>
      </c>
      <c r="F41" s="9">
        <v>4777</v>
      </c>
      <c r="G41" s="9">
        <v>4777</v>
      </c>
      <c r="H41" s="10">
        <v>4777</v>
      </c>
    </row>
    <row r="42" spans="1:8" ht="25.5">
      <c r="A42" s="128">
        <v>42</v>
      </c>
      <c r="B42" s="129"/>
      <c r="C42" s="27" t="s">
        <v>30</v>
      </c>
      <c r="D42" s="8"/>
      <c r="E42" s="9">
        <v>597</v>
      </c>
      <c r="F42" s="9">
        <v>4777</v>
      </c>
      <c r="G42" s="9">
        <v>4777</v>
      </c>
      <c r="H42" s="10">
        <v>4777</v>
      </c>
    </row>
    <row r="43" spans="1:8">
      <c r="A43" s="80" t="s">
        <v>107</v>
      </c>
      <c r="B43" s="78"/>
      <c r="C43" s="80" t="s">
        <v>122</v>
      </c>
      <c r="D43" s="78"/>
      <c r="E43" s="78"/>
      <c r="F43" s="78"/>
      <c r="G43" s="78"/>
      <c r="H43" s="78"/>
    </row>
    <row r="44" spans="1:8">
      <c r="A44" s="80" t="s">
        <v>112</v>
      </c>
      <c r="B44" s="78"/>
      <c r="C44" s="80" t="s">
        <v>122</v>
      </c>
      <c r="D44" s="78"/>
      <c r="E44" s="78">
        <v>0</v>
      </c>
      <c r="F44" s="80">
        <v>500</v>
      </c>
      <c r="G44" s="80">
        <v>500</v>
      </c>
      <c r="H44" s="80">
        <v>500</v>
      </c>
    </row>
    <row r="45" spans="1:8">
      <c r="A45" s="93" t="s">
        <v>98</v>
      </c>
      <c r="B45" s="78"/>
      <c r="C45" s="78" t="s">
        <v>96</v>
      </c>
      <c r="D45" s="78"/>
      <c r="E45" s="78">
        <v>0</v>
      </c>
      <c r="F45" s="78">
        <v>500</v>
      </c>
      <c r="G45" s="78">
        <v>500</v>
      </c>
      <c r="H45" s="78">
        <v>500</v>
      </c>
    </row>
    <row r="46" spans="1:8">
      <c r="A46" s="79">
        <v>3</v>
      </c>
      <c r="B46" s="78"/>
      <c r="C46" s="78" t="s">
        <v>10</v>
      </c>
      <c r="D46" s="78"/>
      <c r="E46" s="78">
        <v>0</v>
      </c>
      <c r="F46" s="78">
        <v>500</v>
      </c>
      <c r="G46" s="78">
        <v>500</v>
      </c>
      <c r="H46" s="78">
        <v>500</v>
      </c>
    </row>
    <row r="47" spans="1:8">
      <c r="A47" s="79">
        <v>32</v>
      </c>
      <c r="B47" s="78"/>
      <c r="C47" s="78" t="s">
        <v>11</v>
      </c>
      <c r="D47" s="78"/>
      <c r="E47" s="78">
        <v>0</v>
      </c>
      <c r="F47" s="78">
        <v>500</v>
      </c>
      <c r="G47" s="78">
        <v>500</v>
      </c>
      <c r="H47" s="78">
        <v>500</v>
      </c>
    </row>
    <row r="48" spans="1:8">
      <c r="A48" s="80" t="s">
        <v>107</v>
      </c>
      <c r="B48" s="78"/>
      <c r="C48" s="78"/>
      <c r="D48" s="78"/>
      <c r="E48" s="78"/>
      <c r="F48" s="78"/>
      <c r="G48" s="78"/>
      <c r="H48" s="78"/>
    </row>
    <row r="49" spans="1:8">
      <c r="A49" s="80" t="s">
        <v>113</v>
      </c>
      <c r="B49" s="78"/>
      <c r="C49" s="78"/>
      <c r="D49" s="78"/>
      <c r="E49" s="80">
        <v>150</v>
      </c>
      <c r="F49" s="80">
        <v>70</v>
      </c>
      <c r="G49" s="80">
        <v>70</v>
      </c>
      <c r="H49" s="80">
        <v>70</v>
      </c>
    </row>
    <row r="50" spans="1:8">
      <c r="A50" s="80" t="s">
        <v>114</v>
      </c>
      <c r="B50" s="78"/>
      <c r="C50" s="78"/>
      <c r="D50" s="78"/>
      <c r="E50" s="78">
        <v>150</v>
      </c>
      <c r="F50" s="78">
        <v>70</v>
      </c>
      <c r="G50" s="78">
        <v>70</v>
      </c>
      <c r="H50" s="78">
        <v>70</v>
      </c>
    </row>
    <row r="51" spans="1:8">
      <c r="A51" s="79">
        <v>4</v>
      </c>
      <c r="B51" s="78"/>
      <c r="C51" s="78" t="s">
        <v>124</v>
      </c>
      <c r="D51" s="78"/>
      <c r="E51" s="78">
        <v>150</v>
      </c>
      <c r="F51" s="78">
        <v>70</v>
      </c>
      <c r="G51" s="78">
        <v>70</v>
      </c>
      <c r="H51" s="78">
        <v>70</v>
      </c>
    </row>
    <row r="52" spans="1:8" ht="25.5">
      <c r="A52" s="79">
        <v>42</v>
      </c>
      <c r="B52" s="78"/>
      <c r="C52" s="68" t="s">
        <v>30</v>
      </c>
      <c r="D52" s="78"/>
      <c r="E52" s="78">
        <v>150</v>
      </c>
      <c r="F52" s="78">
        <v>70</v>
      </c>
      <c r="G52" s="78">
        <v>70</v>
      </c>
      <c r="H52" s="78">
        <v>70</v>
      </c>
    </row>
    <row r="53" spans="1:8">
      <c r="A53" s="80" t="s">
        <v>107</v>
      </c>
      <c r="B53" s="78"/>
      <c r="C53" s="80" t="s">
        <v>123</v>
      </c>
      <c r="D53" s="78"/>
      <c r="E53" s="78"/>
      <c r="F53" s="78"/>
      <c r="G53" s="78"/>
      <c r="H53" s="78"/>
    </row>
    <row r="54" spans="1:8">
      <c r="A54" s="80" t="s">
        <v>115</v>
      </c>
      <c r="B54" s="78"/>
      <c r="C54" s="80" t="s">
        <v>123</v>
      </c>
      <c r="D54" s="78"/>
      <c r="E54" s="78">
        <v>0</v>
      </c>
      <c r="F54" s="80">
        <v>210</v>
      </c>
      <c r="G54" s="80">
        <v>210</v>
      </c>
      <c r="H54" s="80">
        <v>210</v>
      </c>
    </row>
    <row r="55" spans="1:8">
      <c r="A55" s="80" t="s">
        <v>106</v>
      </c>
      <c r="B55" s="78"/>
      <c r="C55" s="78" t="s">
        <v>117</v>
      </c>
      <c r="D55" s="78"/>
      <c r="E55" s="78">
        <v>0</v>
      </c>
      <c r="F55" s="78">
        <v>210</v>
      </c>
      <c r="G55" s="78">
        <v>210</v>
      </c>
      <c r="H55" s="78">
        <v>210</v>
      </c>
    </row>
    <row r="56" spans="1:8">
      <c r="A56" s="79">
        <v>3</v>
      </c>
      <c r="B56" s="78"/>
      <c r="C56" s="78" t="s">
        <v>10</v>
      </c>
      <c r="D56" s="78"/>
      <c r="E56" s="78">
        <v>0</v>
      </c>
      <c r="F56" s="78">
        <v>210</v>
      </c>
      <c r="G56" s="78">
        <v>210</v>
      </c>
      <c r="H56" s="78">
        <v>210</v>
      </c>
    </row>
    <row r="57" spans="1:8">
      <c r="A57" s="79">
        <v>38</v>
      </c>
      <c r="B57" s="78"/>
      <c r="C57" s="78" t="s">
        <v>116</v>
      </c>
      <c r="D57" s="78"/>
      <c r="E57" s="78">
        <v>0</v>
      </c>
      <c r="F57" s="78">
        <v>210</v>
      </c>
      <c r="G57" s="78">
        <v>210</v>
      </c>
      <c r="H57" s="78">
        <v>210</v>
      </c>
    </row>
  </sheetData>
  <mergeCells count="17">
    <mergeCell ref="A41:B41"/>
    <mergeCell ref="A42:B42"/>
    <mergeCell ref="A16:B16"/>
    <mergeCell ref="A17:B17"/>
    <mergeCell ref="A18:B18"/>
    <mergeCell ref="A19:B19"/>
    <mergeCell ref="A39:B39"/>
    <mergeCell ref="A8:B8"/>
    <mergeCell ref="A9:B9"/>
    <mergeCell ref="A11:B11"/>
    <mergeCell ref="A10:B10"/>
    <mergeCell ref="A20:B20"/>
    <mergeCell ref="A6:B6"/>
    <mergeCell ref="A7:B7"/>
    <mergeCell ref="A1:H1"/>
    <mergeCell ref="A3:H3"/>
    <mergeCell ref="A5:B5"/>
  </mergeCells>
  <pageMargins left="0.98425196850393704" right="0.98425196850393704" top="0.98425196850393704" bottom="0.98425196850393704" header="0.31496062992125984" footer="0.31496062992125984"/>
  <pageSetup paperSize="9" scale="4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Ucenik1</cp:lastModifiedBy>
  <cp:lastPrinted>2023-10-13T10:48:17Z</cp:lastPrinted>
  <dcterms:created xsi:type="dcterms:W3CDTF">2022-08-12T12:51:27Z</dcterms:created>
  <dcterms:modified xsi:type="dcterms:W3CDTF">2023-10-17T09:23:40Z</dcterms:modified>
</cp:coreProperties>
</file>